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ustom.xml" ContentType="application/vnd.openxmlformats-officedocument.custom-properties+xml"/>
  <Override PartName="/customXml/itemProps1.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Users\dcarrasco\Desktop\"/>
    </mc:Choice>
  </mc:AlternateContent>
  <bookViews>
    <workbookView xWindow="32760" yWindow="32760" windowWidth="14490" windowHeight="12210" tabRatio="710" firstSheet="2" activeTab="2"/>
  </bookViews>
  <sheets>
    <sheet name="Ofic Autorizadas" sheetId="4" state="hidden" r:id="rId1"/>
    <sheet name="CONSOLIDADO" sheetId="9" state="hidden" r:id="rId2"/>
    <sheet name="Instituciones Supervisadas" sheetId="11" r:id="rId3"/>
    <sheet name="Honduras en Cifras" sheetId="31" state="hidden" r:id="rId4"/>
    <sheet name="INDIVIDUAL" sheetId="1" state="hidden" r:id="rId5"/>
    <sheet name="OFICINAS POR DEPTO." sheetId="5" state="hidden" r:id="rId6"/>
    <sheet name="Seg. Piso" sheetId="14" state="hidden" r:id="rId7"/>
    <sheet name="1999" sheetId="3" state="hidden" r:id="rId8"/>
  </sheets>
  <definedNames>
    <definedName name="_xlnm.Print_Area" localSheetId="7">'1999'!$A$1:$K$144</definedName>
    <definedName name="_xlnm.Print_Area" localSheetId="1">CONSOLIDADO!$A$1:$H$31</definedName>
    <definedName name="_xlnm.Print_Area" localSheetId="3">'Honduras en Cifras'!$A$26:$H$335</definedName>
    <definedName name="_xlnm.Print_Area" localSheetId="4">INDIVIDUAL!$A$1:$H$310</definedName>
    <definedName name="_xlnm.Print_Area" localSheetId="2">'Instituciones Supervisadas'!$A$1:$K$141</definedName>
  </definedNames>
  <calcPr calcId="162913"/>
</workbook>
</file>

<file path=xl/calcChain.xml><?xml version="1.0" encoding="utf-8"?>
<calcChain xmlns="http://schemas.openxmlformats.org/spreadsheetml/2006/main">
  <c r="J14" i="3" l="1"/>
  <c r="J15" i="3"/>
  <c r="J16" i="3"/>
  <c r="J17" i="3"/>
  <c r="J18" i="3"/>
  <c r="J19" i="3"/>
  <c r="J20" i="3"/>
  <c r="J21" i="3"/>
  <c r="J22" i="3"/>
  <c r="J23" i="3"/>
  <c r="J24" i="3"/>
  <c r="J25" i="3"/>
  <c r="J26" i="3"/>
  <c r="J27" i="3"/>
  <c r="J28" i="3"/>
  <c r="J29" i="3"/>
  <c r="J30" i="3"/>
  <c r="J31" i="3"/>
  <c r="J32" i="3"/>
  <c r="J33" i="3"/>
  <c r="J34" i="3"/>
  <c r="J35" i="3"/>
  <c r="E36" i="3"/>
  <c r="F36" i="3"/>
  <c r="G36" i="3"/>
  <c r="H36" i="3"/>
  <c r="H141" i="3"/>
  <c r="I36" i="3"/>
  <c r="I141" i="3"/>
  <c r="K36" i="3"/>
  <c r="J40" i="3"/>
  <c r="J41" i="3"/>
  <c r="J43" i="3"/>
  <c r="J42" i="3"/>
  <c r="E43" i="3"/>
  <c r="F43" i="3"/>
  <c r="F141" i="3"/>
  <c r="G43" i="3"/>
  <c r="G141" i="3"/>
  <c r="H43" i="3"/>
  <c r="I43" i="3"/>
  <c r="K43" i="3"/>
  <c r="J47" i="3"/>
  <c r="J48" i="3"/>
  <c r="J49" i="3"/>
  <c r="J50" i="3"/>
  <c r="E51" i="3"/>
  <c r="F51" i="3"/>
  <c r="G51" i="3"/>
  <c r="H51" i="3"/>
  <c r="I51" i="3"/>
  <c r="K51" i="3"/>
  <c r="J55" i="3"/>
  <c r="J57" i="3"/>
  <c r="J56" i="3"/>
  <c r="E57" i="3"/>
  <c r="F57" i="3"/>
  <c r="G57" i="3"/>
  <c r="H57" i="3"/>
  <c r="I57" i="3"/>
  <c r="K57" i="3"/>
  <c r="J61" i="3"/>
  <c r="J62" i="3"/>
  <c r="J63" i="3"/>
  <c r="J64" i="3"/>
  <c r="J65" i="3"/>
  <c r="J66" i="3"/>
  <c r="J67" i="3"/>
  <c r="J68" i="3"/>
  <c r="J69" i="3"/>
  <c r="J70" i="3"/>
  <c r="J71" i="3"/>
  <c r="E72" i="3"/>
  <c r="F72" i="3"/>
  <c r="G72" i="3"/>
  <c r="H72" i="3"/>
  <c r="I72" i="3"/>
  <c r="K72" i="3"/>
  <c r="A78" i="3"/>
  <c r="J87" i="3"/>
  <c r="J89" i="3"/>
  <c r="J88" i="3"/>
  <c r="E89" i="3"/>
  <c r="F89" i="3"/>
  <c r="G89" i="3"/>
  <c r="H89" i="3"/>
  <c r="I89" i="3"/>
  <c r="K89" i="3"/>
  <c r="J93" i="3"/>
  <c r="J95" i="3"/>
  <c r="J94" i="3"/>
  <c r="E95" i="3"/>
  <c r="F95" i="3"/>
  <c r="G95" i="3"/>
  <c r="H95" i="3"/>
  <c r="I95" i="3"/>
  <c r="K95" i="3"/>
  <c r="J99" i="3"/>
  <c r="J100" i="3"/>
  <c r="J105" i="3"/>
  <c r="J101" i="3"/>
  <c r="J102" i="3"/>
  <c r="J103" i="3"/>
  <c r="J104" i="3"/>
  <c r="E105" i="3"/>
  <c r="F105" i="3"/>
  <c r="G105" i="3"/>
  <c r="H105" i="3"/>
  <c r="I105" i="3"/>
  <c r="K105" i="3"/>
  <c r="J109" i="3"/>
  <c r="J110" i="3"/>
  <c r="J111" i="3"/>
  <c r="J112" i="3"/>
  <c r="J113" i="3"/>
  <c r="J114" i="3"/>
  <c r="J115" i="3"/>
  <c r="J116" i="3"/>
  <c r="J117" i="3"/>
  <c r="J118" i="3"/>
  <c r="J119" i="3"/>
  <c r="J120" i="3"/>
  <c r="J121" i="3"/>
  <c r="E122" i="3"/>
  <c r="F122" i="3"/>
  <c r="G122" i="3"/>
  <c r="H122" i="3"/>
  <c r="I122" i="3"/>
  <c r="K122" i="3"/>
  <c r="J126" i="3"/>
  <c r="J127" i="3"/>
  <c r="J128" i="3"/>
  <c r="J129" i="3"/>
  <c r="J130" i="3"/>
  <c r="J131" i="3"/>
  <c r="J132" i="3"/>
  <c r="J133" i="3"/>
  <c r="J134" i="3"/>
  <c r="J135" i="3"/>
  <c r="J136" i="3"/>
  <c r="J137" i="3"/>
  <c r="J138" i="3"/>
  <c r="E139" i="3"/>
  <c r="F139" i="3"/>
  <c r="G139" i="3"/>
  <c r="H139" i="3"/>
  <c r="I139" i="3"/>
  <c r="K139" i="3"/>
  <c r="F5" i="14"/>
  <c r="G5" i="14"/>
  <c r="F6" i="14"/>
  <c r="G6" i="14"/>
  <c r="F7" i="14"/>
  <c r="G7" i="14"/>
  <c r="F8" i="14"/>
  <c r="G8" i="14"/>
  <c r="F9" i="14"/>
  <c r="G9" i="14"/>
  <c r="F10" i="14"/>
  <c r="G10" i="14"/>
  <c r="F11" i="14"/>
  <c r="G11" i="14"/>
  <c r="F12" i="14"/>
  <c r="G12" i="14"/>
  <c r="F13" i="14"/>
  <c r="G13" i="14"/>
  <c r="F14" i="14"/>
  <c r="G14" i="14"/>
  <c r="F15" i="14"/>
  <c r="G15" i="14"/>
  <c r="F16" i="14"/>
  <c r="G16" i="14"/>
  <c r="F17" i="14"/>
  <c r="G17" i="14"/>
  <c r="F18" i="14"/>
  <c r="G18" i="14"/>
  <c r="F19" i="14"/>
  <c r="G19" i="14"/>
  <c r="F20" i="14"/>
  <c r="G20" i="14"/>
  <c r="F21" i="14"/>
  <c r="G21" i="14"/>
  <c r="F22" i="14"/>
  <c r="G22" i="14"/>
  <c r="B23" i="14"/>
  <c r="C23" i="14"/>
  <c r="C93" i="14"/>
  <c r="D23" i="14"/>
  <c r="E23" i="14"/>
  <c r="F28" i="14"/>
  <c r="G28" i="14"/>
  <c r="F29" i="14"/>
  <c r="G29" i="14"/>
  <c r="F30" i="14"/>
  <c r="G30" i="14"/>
  <c r="F31" i="14"/>
  <c r="G31" i="14"/>
  <c r="F32" i="14"/>
  <c r="G32" i="14"/>
  <c r="F33" i="14"/>
  <c r="G33" i="14"/>
  <c r="F34" i="14"/>
  <c r="G34" i="14"/>
  <c r="F35" i="14"/>
  <c r="G35" i="14"/>
  <c r="F36" i="14"/>
  <c r="G36" i="14"/>
  <c r="F37" i="14"/>
  <c r="G37" i="14"/>
  <c r="F38" i="14"/>
  <c r="G38" i="14"/>
  <c r="F39" i="14"/>
  <c r="G39" i="14"/>
  <c r="F40" i="14"/>
  <c r="G40" i="14"/>
  <c r="F41" i="14"/>
  <c r="G41" i="14"/>
  <c r="F42" i="14"/>
  <c r="G42" i="14"/>
  <c r="F43" i="14"/>
  <c r="G43" i="14"/>
  <c r="F44" i="14"/>
  <c r="G44" i="14"/>
  <c r="F45" i="14"/>
  <c r="G45" i="14"/>
  <c r="B46" i="14"/>
  <c r="B93" i="14"/>
  <c r="C46" i="14"/>
  <c r="D46" i="14"/>
  <c r="E46" i="14"/>
  <c r="F51" i="14"/>
  <c r="G51" i="14"/>
  <c r="F52" i="14"/>
  <c r="G52" i="14"/>
  <c r="F53" i="14"/>
  <c r="G53" i="14"/>
  <c r="F54" i="14"/>
  <c r="G54" i="14"/>
  <c r="F55" i="14"/>
  <c r="G55" i="14"/>
  <c r="F56" i="14"/>
  <c r="G56" i="14"/>
  <c r="F57" i="14"/>
  <c r="G57" i="14"/>
  <c r="F58" i="14"/>
  <c r="G58" i="14"/>
  <c r="F59" i="14"/>
  <c r="G59" i="14"/>
  <c r="F60" i="14"/>
  <c r="G60" i="14"/>
  <c r="F61" i="14"/>
  <c r="G61" i="14"/>
  <c r="F62" i="14"/>
  <c r="G62" i="14"/>
  <c r="F63" i="14"/>
  <c r="G63" i="14"/>
  <c r="F64" i="14"/>
  <c r="G64" i="14"/>
  <c r="F65" i="14"/>
  <c r="G65" i="14"/>
  <c r="F66" i="14"/>
  <c r="G66" i="14"/>
  <c r="F67" i="14"/>
  <c r="G67" i="14"/>
  <c r="F68" i="14"/>
  <c r="G68" i="14"/>
  <c r="B69" i="14"/>
  <c r="C69" i="14"/>
  <c r="D69" i="14"/>
  <c r="D93" i="14"/>
  <c r="E69" i="14"/>
  <c r="F74" i="14"/>
  <c r="G74" i="14"/>
  <c r="F75" i="14"/>
  <c r="G75" i="14"/>
  <c r="F76" i="14"/>
  <c r="G76" i="14"/>
  <c r="F77" i="14"/>
  <c r="G77" i="14"/>
  <c r="F78" i="14"/>
  <c r="G78" i="14"/>
  <c r="F79" i="14"/>
  <c r="G79" i="14"/>
  <c r="F80" i="14"/>
  <c r="G80" i="14"/>
  <c r="F81" i="14"/>
  <c r="G81" i="14"/>
  <c r="F82" i="14"/>
  <c r="G82" i="14"/>
  <c r="F83" i="14"/>
  <c r="G83" i="14"/>
  <c r="F84" i="14"/>
  <c r="G84" i="14"/>
  <c r="F85" i="14"/>
  <c r="G85" i="14"/>
  <c r="F86" i="14"/>
  <c r="G86" i="14"/>
  <c r="F87" i="14"/>
  <c r="G87" i="14"/>
  <c r="F88" i="14"/>
  <c r="G88" i="14"/>
  <c r="F89" i="14"/>
  <c r="G89" i="14"/>
  <c r="F90" i="14"/>
  <c r="G90" i="14"/>
  <c r="F91" i="14"/>
  <c r="G91" i="14"/>
  <c r="B92" i="14"/>
  <c r="C92" i="14"/>
  <c r="D92" i="14"/>
  <c r="E92" i="14"/>
  <c r="E93" i="14"/>
  <c r="C13" i="1"/>
  <c r="H13" i="1"/>
  <c r="C9" i="1"/>
  <c r="C18" i="1"/>
  <c r="C45" i="31"/>
  <c r="C47" i="31"/>
  <c r="H19" i="1"/>
  <c r="C16" i="1"/>
  <c r="I50" i="31"/>
  <c r="I34" i="31"/>
  <c r="D9" i="1"/>
  <c r="H26" i="1"/>
  <c r="G39" i="5"/>
  <c r="D45" i="31"/>
  <c r="H25" i="1"/>
  <c r="D20" i="1"/>
  <c r="D16" i="1"/>
  <c r="E13" i="1"/>
  <c r="E10" i="1"/>
  <c r="E40" i="31"/>
  <c r="E24" i="1"/>
  <c r="G24" i="1"/>
  <c r="G22" i="5"/>
  <c r="I42" i="31"/>
  <c r="E20" i="1"/>
  <c r="E22" i="1"/>
  <c r="H21" i="1"/>
  <c r="G47" i="5"/>
  <c r="F34" i="31"/>
  <c r="F37" i="31"/>
  <c r="F38" i="31"/>
  <c r="F40" i="31"/>
  <c r="F43" i="31"/>
  <c r="F44" i="31"/>
  <c r="F47" i="31"/>
  <c r="F48" i="31"/>
  <c r="F49" i="31"/>
  <c r="F50" i="31"/>
  <c r="F17" i="1"/>
  <c r="F12" i="1"/>
  <c r="F15" i="1"/>
  <c r="F24" i="1"/>
  <c r="F19" i="1"/>
  <c r="F19" i="9"/>
  <c r="G48" i="31"/>
  <c r="B24" i="5"/>
  <c r="C24" i="5"/>
  <c r="D24" i="5"/>
  <c r="E24" i="5"/>
  <c r="F24" i="5"/>
  <c r="B50" i="5"/>
  <c r="C50" i="5"/>
  <c r="D50" i="5"/>
  <c r="E50" i="5"/>
  <c r="F50" i="5"/>
  <c r="E9" i="1"/>
  <c r="D10" i="1"/>
  <c r="D11" i="1"/>
  <c r="C12" i="1"/>
  <c r="D12" i="1"/>
  <c r="E12" i="1"/>
  <c r="C14" i="1"/>
  <c r="D14" i="1"/>
  <c r="E14" i="1"/>
  <c r="C15" i="1"/>
  <c r="E15" i="1"/>
  <c r="E16" i="1"/>
  <c r="C17" i="1"/>
  <c r="D17" i="1"/>
  <c r="E17" i="1"/>
  <c r="D18" i="1"/>
  <c r="E18" i="1"/>
  <c r="C19" i="1"/>
  <c r="D19" i="1"/>
  <c r="E19" i="1"/>
  <c r="C20" i="1"/>
  <c r="C21" i="1"/>
  <c r="D21" i="1"/>
  <c r="E21" i="1"/>
  <c r="C22" i="1"/>
  <c r="D22" i="1"/>
  <c r="D23" i="1"/>
  <c r="E23" i="1"/>
  <c r="H23" i="1"/>
  <c r="G32" i="5"/>
  <c r="C24" i="1"/>
  <c r="D24" i="1"/>
  <c r="D25" i="1"/>
  <c r="E25" i="1"/>
  <c r="C26" i="1"/>
  <c r="B28" i="1"/>
  <c r="C40" i="1"/>
  <c r="G40" i="1"/>
  <c r="D40" i="1"/>
  <c r="E40" i="1"/>
  <c r="E59" i="1"/>
  <c r="F40" i="1"/>
  <c r="H40" i="1"/>
  <c r="H59" i="1"/>
  <c r="C41" i="1"/>
  <c r="G41" i="1"/>
  <c r="D41" i="1"/>
  <c r="E41" i="1"/>
  <c r="F41" i="1"/>
  <c r="H41" i="1"/>
  <c r="C42" i="1"/>
  <c r="D42" i="1"/>
  <c r="E42" i="1"/>
  <c r="F42" i="1"/>
  <c r="G42" i="1"/>
  <c r="H42" i="1"/>
  <c r="C43" i="1"/>
  <c r="D43" i="1"/>
  <c r="E43" i="1"/>
  <c r="G43" i="1"/>
  <c r="F43" i="1"/>
  <c r="H43" i="1"/>
  <c r="C44" i="1"/>
  <c r="G44" i="1"/>
  <c r="D44" i="1"/>
  <c r="E44" i="1"/>
  <c r="F44" i="1"/>
  <c r="H44" i="1"/>
  <c r="C45" i="1"/>
  <c r="G45" i="1"/>
  <c r="D45" i="1"/>
  <c r="E45" i="1"/>
  <c r="F45" i="1"/>
  <c r="H45" i="1"/>
  <c r="C46" i="1"/>
  <c r="D46" i="1"/>
  <c r="E46" i="1"/>
  <c r="F46" i="1"/>
  <c r="G46" i="1"/>
  <c r="H46" i="1"/>
  <c r="C47" i="1"/>
  <c r="D47" i="1"/>
  <c r="E47" i="1"/>
  <c r="G47" i="1"/>
  <c r="F47" i="1"/>
  <c r="H47" i="1"/>
  <c r="C48" i="1"/>
  <c r="G48" i="1"/>
  <c r="D48" i="1"/>
  <c r="E48" i="1"/>
  <c r="F48" i="1"/>
  <c r="H48" i="1"/>
  <c r="C49" i="1"/>
  <c r="D49" i="1"/>
  <c r="G49" i="1"/>
  <c r="E49" i="1"/>
  <c r="F49" i="1"/>
  <c r="H49" i="1"/>
  <c r="C50" i="1"/>
  <c r="D50" i="1"/>
  <c r="E50" i="1"/>
  <c r="F50" i="1"/>
  <c r="G50" i="1"/>
  <c r="H50" i="1"/>
  <c r="C51" i="1"/>
  <c r="D51" i="1"/>
  <c r="E51" i="1"/>
  <c r="G51" i="1"/>
  <c r="F51" i="1"/>
  <c r="H51" i="1"/>
  <c r="C52" i="1"/>
  <c r="G52" i="1"/>
  <c r="D52" i="1"/>
  <c r="E52" i="1"/>
  <c r="F52" i="1"/>
  <c r="H52" i="1"/>
  <c r="C53" i="1"/>
  <c r="D53" i="1"/>
  <c r="G53" i="1"/>
  <c r="E53" i="1"/>
  <c r="F53" i="1"/>
  <c r="H53" i="1"/>
  <c r="C54" i="1"/>
  <c r="D54" i="1"/>
  <c r="E54" i="1"/>
  <c r="F54" i="1"/>
  <c r="G54" i="1"/>
  <c r="H54" i="1"/>
  <c r="C55" i="1"/>
  <c r="D55" i="1"/>
  <c r="E55" i="1"/>
  <c r="G55" i="1"/>
  <c r="F55" i="1"/>
  <c r="H55" i="1"/>
  <c r="C56" i="1"/>
  <c r="G56" i="1"/>
  <c r="D56" i="1"/>
  <c r="E56" i="1"/>
  <c r="F56" i="1"/>
  <c r="H56" i="1"/>
  <c r="C57" i="1"/>
  <c r="D57" i="1"/>
  <c r="G57" i="1"/>
  <c r="E57" i="1"/>
  <c r="F57" i="1"/>
  <c r="H57" i="1"/>
  <c r="B59" i="1"/>
  <c r="G59" i="1"/>
  <c r="C59" i="1"/>
  <c r="D59" i="1"/>
  <c r="F59" i="1"/>
  <c r="C71" i="1"/>
  <c r="D71" i="1"/>
  <c r="E71" i="1"/>
  <c r="E90" i="1"/>
  <c r="F71" i="1"/>
  <c r="F90" i="1"/>
  <c r="H71" i="1"/>
  <c r="C72" i="1"/>
  <c r="G72" i="1"/>
  <c r="D72" i="1"/>
  <c r="E72" i="1"/>
  <c r="F72" i="1"/>
  <c r="H72" i="1"/>
  <c r="C73" i="1"/>
  <c r="D73" i="1"/>
  <c r="G73" i="1"/>
  <c r="E73" i="1"/>
  <c r="F73" i="1"/>
  <c r="H73" i="1"/>
  <c r="C74" i="1"/>
  <c r="D74" i="1"/>
  <c r="E74" i="1"/>
  <c r="F74" i="1"/>
  <c r="G74" i="1"/>
  <c r="H74" i="1"/>
  <c r="C75" i="1"/>
  <c r="G75" i="1"/>
  <c r="D75" i="1"/>
  <c r="E75" i="1"/>
  <c r="F75" i="1"/>
  <c r="H75" i="1"/>
  <c r="C76" i="1"/>
  <c r="D76" i="1"/>
  <c r="E76" i="1"/>
  <c r="F76" i="1"/>
  <c r="H76" i="1"/>
  <c r="C77" i="1"/>
  <c r="G77" i="1"/>
  <c r="D77" i="1"/>
  <c r="E77" i="1"/>
  <c r="F77" i="1"/>
  <c r="H77" i="1"/>
  <c r="C78" i="1"/>
  <c r="D78" i="1"/>
  <c r="E78" i="1"/>
  <c r="F78" i="1"/>
  <c r="H78" i="1"/>
  <c r="C79" i="1"/>
  <c r="G79" i="1"/>
  <c r="D79" i="1"/>
  <c r="E79" i="1"/>
  <c r="F79" i="1"/>
  <c r="H79" i="1"/>
  <c r="C80" i="1"/>
  <c r="D80" i="1"/>
  <c r="E80" i="1"/>
  <c r="F80" i="1"/>
  <c r="H80" i="1"/>
  <c r="C81" i="1"/>
  <c r="G81" i="1"/>
  <c r="D81" i="1"/>
  <c r="E81" i="1"/>
  <c r="F81" i="1"/>
  <c r="H81" i="1"/>
  <c r="C82" i="1"/>
  <c r="D82" i="1"/>
  <c r="G82" i="1"/>
  <c r="E82" i="1"/>
  <c r="F82" i="1"/>
  <c r="H82" i="1"/>
  <c r="C83" i="1"/>
  <c r="D83" i="1"/>
  <c r="G83" i="1"/>
  <c r="E83" i="1"/>
  <c r="F83" i="1"/>
  <c r="H83" i="1"/>
  <c r="C84" i="1"/>
  <c r="D84" i="1"/>
  <c r="E84" i="1"/>
  <c r="F84" i="1"/>
  <c r="G84" i="1"/>
  <c r="H84" i="1"/>
  <c r="C85" i="1"/>
  <c r="G85" i="1"/>
  <c r="D85" i="1"/>
  <c r="E85" i="1"/>
  <c r="F85" i="1"/>
  <c r="H85" i="1"/>
  <c r="C86" i="1"/>
  <c r="D86" i="1"/>
  <c r="E86" i="1"/>
  <c r="F86" i="1"/>
  <c r="H86" i="1"/>
  <c r="C87" i="1"/>
  <c r="D87" i="1"/>
  <c r="E87" i="1"/>
  <c r="F87" i="1"/>
  <c r="H87" i="1"/>
  <c r="C88" i="1"/>
  <c r="G88" i="1"/>
  <c r="D88" i="1"/>
  <c r="E88" i="1"/>
  <c r="F88" i="1"/>
  <c r="H88" i="1"/>
  <c r="B90" i="1"/>
  <c r="C90" i="1"/>
  <c r="H90" i="1"/>
  <c r="C102" i="1"/>
  <c r="D102" i="1"/>
  <c r="E102" i="1"/>
  <c r="E121" i="1"/>
  <c r="F102" i="1"/>
  <c r="F121" i="1"/>
  <c r="H102" i="1"/>
  <c r="H121" i="1"/>
  <c r="C103" i="1"/>
  <c r="G103" i="1"/>
  <c r="D103" i="1"/>
  <c r="E103" i="1"/>
  <c r="F103" i="1"/>
  <c r="H103" i="1"/>
  <c r="C104" i="1"/>
  <c r="D104" i="1"/>
  <c r="E104" i="1"/>
  <c r="F104" i="1"/>
  <c r="G104" i="1"/>
  <c r="H104" i="1"/>
  <c r="C105" i="1"/>
  <c r="D105" i="1"/>
  <c r="E105" i="1"/>
  <c r="F105" i="1"/>
  <c r="H105" i="1"/>
  <c r="C106" i="1"/>
  <c r="G106" i="1"/>
  <c r="D106" i="1"/>
  <c r="E106" i="1"/>
  <c r="F106" i="1"/>
  <c r="H106" i="1"/>
  <c r="C107" i="1"/>
  <c r="G107" i="1"/>
  <c r="D107" i="1"/>
  <c r="E107" i="1"/>
  <c r="F107" i="1"/>
  <c r="H107" i="1"/>
  <c r="C108" i="1"/>
  <c r="D108" i="1"/>
  <c r="E108" i="1"/>
  <c r="F108" i="1"/>
  <c r="G108" i="1"/>
  <c r="H108" i="1"/>
  <c r="C109" i="1"/>
  <c r="D109" i="1"/>
  <c r="D16" i="9"/>
  <c r="E109" i="1"/>
  <c r="F109" i="1"/>
  <c r="H109" i="1"/>
  <c r="C110" i="1"/>
  <c r="D110" i="1"/>
  <c r="E110" i="1"/>
  <c r="F110" i="1"/>
  <c r="H110" i="1"/>
  <c r="C111" i="1"/>
  <c r="G111" i="1"/>
  <c r="D111" i="1"/>
  <c r="E111" i="1"/>
  <c r="F111" i="1"/>
  <c r="H111" i="1"/>
  <c r="C112" i="1"/>
  <c r="D112" i="1"/>
  <c r="E112" i="1"/>
  <c r="F112" i="1"/>
  <c r="G112" i="1"/>
  <c r="H112" i="1"/>
  <c r="C113" i="1"/>
  <c r="D113" i="1"/>
  <c r="E113" i="1"/>
  <c r="F113" i="1"/>
  <c r="H113" i="1"/>
  <c r="C114" i="1"/>
  <c r="D114" i="1"/>
  <c r="E114" i="1"/>
  <c r="F114" i="1"/>
  <c r="H114" i="1"/>
  <c r="C115" i="1"/>
  <c r="G115" i="1"/>
  <c r="D115" i="1"/>
  <c r="E115" i="1"/>
  <c r="F115" i="1"/>
  <c r="H115" i="1"/>
  <c r="C116" i="1"/>
  <c r="G116" i="1"/>
  <c r="D116" i="1"/>
  <c r="E116" i="1"/>
  <c r="F116" i="1"/>
  <c r="H116" i="1"/>
  <c r="C117" i="1"/>
  <c r="D117" i="1"/>
  <c r="G117" i="1"/>
  <c r="E117" i="1"/>
  <c r="F117" i="1"/>
  <c r="H117" i="1"/>
  <c r="C118" i="1"/>
  <c r="D118" i="1"/>
  <c r="E118" i="1"/>
  <c r="F118" i="1"/>
  <c r="H118" i="1"/>
  <c r="C119" i="1"/>
  <c r="D119" i="1"/>
  <c r="E119" i="1"/>
  <c r="F119" i="1"/>
  <c r="G119" i="1"/>
  <c r="H119" i="1"/>
  <c r="B121" i="1"/>
  <c r="D121" i="1"/>
  <c r="C133" i="1"/>
  <c r="D133" i="1"/>
  <c r="D152" i="1"/>
  <c r="E133" i="1"/>
  <c r="E152" i="1"/>
  <c r="F133" i="1"/>
  <c r="F152" i="1"/>
  <c r="H133" i="1"/>
  <c r="C134" i="1"/>
  <c r="G134" i="1"/>
  <c r="D134" i="1"/>
  <c r="E134" i="1"/>
  <c r="F134" i="1"/>
  <c r="H134" i="1"/>
  <c r="C135" i="1"/>
  <c r="G135" i="1"/>
  <c r="D135" i="1"/>
  <c r="E135" i="1"/>
  <c r="F135" i="1"/>
  <c r="H135" i="1"/>
  <c r="C136" i="1"/>
  <c r="G136" i="1"/>
  <c r="D136" i="1"/>
  <c r="E136" i="1"/>
  <c r="E12" i="9"/>
  <c r="F136" i="1"/>
  <c r="H136" i="1"/>
  <c r="C137" i="1"/>
  <c r="G137" i="1"/>
  <c r="D137" i="1"/>
  <c r="E137" i="1"/>
  <c r="F137" i="1"/>
  <c r="H137" i="1"/>
  <c r="C138" i="1"/>
  <c r="G138" i="1"/>
  <c r="D138" i="1"/>
  <c r="E138" i="1"/>
  <c r="F138" i="1"/>
  <c r="H138" i="1"/>
  <c r="C139" i="1"/>
  <c r="D139" i="1"/>
  <c r="E139" i="1"/>
  <c r="F139" i="1"/>
  <c r="H139" i="1"/>
  <c r="C140" i="1"/>
  <c r="G140" i="1"/>
  <c r="D140" i="1"/>
  <c r="E140" i="1"/>
  <c r="F140" i="1"/>
  <c r="H140" i="1"/>
  <c r="C141" i="1"/>
  <c r="G141" i="1"/>
  <c r="D141" i="1"/>
  <c r="E141" i="1"/>
  <c r="F141" i="1"/>
  <c r="H141" i="1"/>
  <c r="C142" i="1"/>
  <c r="G142" i="1"/>
  <c r="D142" i="1"/>
  <c r="E142" i="1"/>
  <c r="F142" i="1"/>
  <c r="H142" i="1"/>
  <c r="C143" i="1"/>
  <c r="G143" i="1"/>
  <c r="D143" i="1"/>
  <c r="E143" i="1"/>
  <c r="F143" i="1"/>
  <c r="H143" i="1"/>
  <c r="C144" i="1"/>
  <c r="G144" i="1"/>
  <c r="D144" i="1"/>
  <c r="E144" i="1"/>
  <c r="F144" i="1"/>
  <c r="H144" i="1"/>
  <c r="C145" i="1"/>
  <c r="G145" i="1"/>
  <c r="D145" i="1"/>
  <c r="E145" i="1"/>
  <c r="F145" i="1"/>
  <c r="H145" i="1"/>
  <c r="C146" i="1"/>
  <c r="G146" i="1"/>
  <c r="D146" i="1"/>
  <c r="E146" i="1"/>
  <c r="F146" i="1"/>
  <c r="H146" i="1"/>
  <c r="C147" i="1"/>
  <c r="G147" i="1"/>
  <c r="D147" i="1"/>
  <c r="E147" i="1"/>
  <c r="F147" i="1"/>
  <c r="H147" i="1"/>
  <c r="C148" i="1"/>
  <c r="G148" i="1"/>
  <c r="D148" i="1"/>
  <c r="D24" i="9"/>
  <c r="E148" i="1"/>
  <c r="F148" i="1"/>
  <c r="H148" i="1"/>
  <c r="C149" i="1"/>
  <c r="G149" i="1"/>
  <c r="D149" i="1"/>
  <c r="E149" i="1"/>
  <c r="F149" i="1"/>
  <c r="H149" i="1"/>
  <c r="C150" i="1"/>
  <c r="G150" i="1"/>
  <c r="D150" i="1"/>
  <c r="E150" i="1"/>
  <c r="F150" i="1"/>
  <c r="H150" i="1"/>
  <c r="D151" i="1"/>
  <c r="B152" i="1"/>
  <c r="H152" i="1"/>
  <c r="C164" i="1"/>
  <c r="C183" i="1"/>
  <c r="G183" i="1"/>
  <c r="D164" i="1"/>
  <c r="D183" i="1"/>
  <c r="E164" i="1"/>
  <c r="F164" i="1"/>
  <c r="F183" i="1"/>
  <c r="H164" i="1"/>
  <c r="H183" i="1"/>
  <c r="C165" i="1"/>
  <c r="G165" i="1"/>
  <c r="D165" i="1"/>
  <c r="E165" i="1"/>
  <c r="F165" i="1"/>
  <c r="H165" i="1"/>
  <c r="C166" i="1"/>
  <c r="G166" i="1"/>
  <c r="D166" i="1"/>
  <c r="E166" i="1"/>
  <c r="F166" i="1"/>
  <c r="H166" i="1"/>
  <c r="C167" i="1"/>
  <c r="G167" i="1"/>
  <c r="D167" i="1"/>
  <c r="E167" i="1"/>
  <c r="F167" i="1"/>
  <c r="H167" i="1"/>
  <c r="C168" i="1"/>
  <c r="G168" i="1"/>
  <c r="D168" i="1"/>
  <c r="E168" i="1"/>
  <c r="F168" i="1"/>
  <c r="H168" i="1"/>
  <c r="C169" i="1"/>
  <c r="G169" i="1"/>
  <c r="D169" i="1"/>
  <c r="E169" i="1"/>
  <c r="F169" i="1"/>
  <c r="H169" i="1"/>
  <c r="C170" i="1"/>
  <c r="G170" i="1"/>
  <c r="D170" i="1"/>
  <c r="E170" i="1"/>
  <c r="F170" i="1"/>
  <c r="H170" i="1"/>
  <c r="C171" i="1"/>
  <c r="G171" i="1"/>
  <c r="D171" i="1"/>
  <c r="E171" i="1"/>
  <c r="F171" i="1"/>
  <c r="H171" i="1"/>
  <c r="C172" i="1"/>
  <c r="G172" i="1"/>
  <c r="D172" i="1"/>
  <c r="D17" i="9"/>
  <c r="E172" i="1"/>
  <c r="F172" i="1"/>
  <c r="H172" i="1"/>
  <c r="C173" i="1"/>
  <c r="G173" i="1"/>
  <c r="D173" i="1"/>
  <c r="E173" i="1"/>
  <c r="F173" i="1"/>
  <c r="F18" i="9"/>
  <c r="H173" i="1"/>
  <c r="C174" i="1"/>
  <c r="G174" i="1"/>
  <c r="D174" i="1"/>
  <c r="E174" i="1"/>
  <c r="F174" i="1"/>
  <c r="H174" i="1"/>
  <c r="C175" i="1"/>
  <c r="G175" i="1"/>
  <c r="D175" i="1"/>
  <c r="E175" i="1"/>
  <c r="F175" i="1"/>
  <c r="H175" i="1"/>
  <c r="C176" i="1"/>
  <c r="G176" i="1"/>
  <c r="D176" i="1"/>
  <c r="E176" i="1"/>
  <c r="F176" i="1"/>
  <c r="H176" i="1"/>
  <c r="C177" i="1"/>
  <c r="G177" i="1"/>
  <c r="D177" i="1"/>
  <c r="E177" i="1"/>
  <c r="F177" i="1"/>
  <c r="H177" i="1"/>
  <c r="C178" i="1"/>
  <c r="G178" i="1"/>
  <c r="D178" i="1"/>
  <c r="E178" i="1"/>
  <c r="F178" i="1"/>
  <c r="H178" i="1"/>
  <c r="C179" i="1"/>
  <c r="G179" i="1"/>
  <c r="D179" i="1"/>
  <c r="E179" i="1"/>
  <c r="F179" i="1"/>
  <c r="H179" i="1"/>
  <c r="C180" i="1"/>
  <c r="G180" i="1"/>
  <c r="D180" i="1"/>
  <c r="D25" i="9"/>
  <c r="E180" i="1"/>
  <c r="F180" i="1"/>
  <c r="H180" i="1"/>
  <c r="C181" i="1"/>
  <c r="G181" i="1"/>
  <c r="D181" i="1"/>
  <c r="E181" i="1"/>
  <c r="F181" i="1"/>
  <c r="F26" i="9"/>
  <c r="H181" i="1"/>
  <c r="B183" i="1"/>
  <c r="E183" i="1"/>
  <c r="C195" i="1"/>
  <c r="G195" i="1"/>
  <c r="D195" i="1"/>
  <c r="D214" i="1"/>
  <c r="E195" i="1"/>
  <c r="E214" i="1"/>
  <c r="F195" i="1"/>
  <c r="H195" i="1"/>
  <c r="H214" i="1"/>
  <c r="C196" i="1"/>
  <c r="G196" i="1"/>
  <c r="D196" i="1"/>
  <c r="E196" i="1"/>
  <c r="F196" i="1"/>
  <c r="H196" i="1"/>
  <c r="C197" i="1"/>
  <c r="G197" i="1"/>
  <c r="D197" i="1"/>
  <c r="E197" i="1"/>
  <c r="F197" i="1"/>
  <c r="H197" i="1"/>
  <c r="C198" i="1"/>
  <c r="G198" i="1"/>
  <c r="D198" i="1"/>
  <c r="E198" i="1"/>
  <c r="F198" i="1"/>
  <c r="H198" i="1"/>
  <c r="C199" i="1"/>
  <c r="G199" i="1"/>
  <c r="D199" i="1"/>
  <c r="E199" i="1"/>
  <c r="F199" i="1"/>
  <c r="H199" i="1"/>
  <c r="C200" i="1"/>
  <c r="G200" i="1"/>
  <c r="D200" i="1"/>
  <c r="E200" i="1"/>
  <c r="F200" i="1"/>
  <c r="H200" i="1"/>
  <c r="C201" i="1"/>
  <c r="G201" i="1"/>
  <c r="D201" i="1"/>
  <c r="E201" i="1"/>
  <c r="F201" i="1"/>
  <c r="H201" i="1"/>
  <c r="C202" i="1"/>
  <c r="G202" i="1"/>
  <c r="D202" i="1"/>
  <c r="E202" i="1"/>
  <c r="F202" i="1"/>
  <c r="H202" i="1"/>
  <c r="C203" i="1"/>
  <c r="G203" i="1"/>
  <c r="D203" i="1"/>
  <c r="E203" i="1"/>
  <c r="F203" i="1"/>
  <c r="H203" i="1"/>
  <c r="C204" i="1"/>
  <c r="G204" i="1"/>
  <c r="D204" i="1"/>
  <c r="E204" i="1"/>
  <c r="F204" i="1"/>
  <c r="H204" i="1"/>
  <c r="C205" i="1"/>
  <c r="G205" i="1"/>
  <c r="D205" i="1"/>
  <c r="E205" i="1"/>
  <c r="F205" i="1"/>
  <c r="H205" i="1"/>
  <c r="C206" i="1"/>
  <c r="G206" i="1"/>
  <c r="D206" i="1"/>
  <c r="E206" i="1"/>
  <c r="F206" i="1"/>
  <c r="H206" i="1"/>
  <c r="C207" i="1"/>
  <c r="G207" i="1"/>
  <c r="D207" i="1"/>
  <c r="E207" i="1"/>
  <c r="F207" i="1"/>
  <c r="H207" i="1"/>
  <c r="C208" i="1"/>
  <c r="G208" i="1"/>
  <c r="D208" i="1"/>
  <c r="E208" i="1"/>
  <c r="F208" i="1"/>
  <c r="H208" i="1"/>
  <c r="C209" i="1"/>
  <c r="G209" i="1"/>
  <c r="D209" i="1"/>
  <c r="E209" i="1"/>
  <c r="F209" i="1"/>
  <c r="H209" i="1"/>
  <c r="C210" i="1"/>
  <c r="G210" i="1"/>
  <c r="D210" i="1"/>
  <c r="E210" i="1"/>
  <c r="F210" i="1"/>
  <c r="H210" i="1"/>
  <c r="C211" i="1"/>
  <c r="G211" i="1"/>
  <c r="D211" i="1"/>
  <c r="E211" i="1"/>
  <c r="F211" i="1"/>
  <c r="H211" i="1"/>
  <c r="C212" i="1"/>
  <c r="G212" i="1"/>
  <c r="D212" i="1"/>
  <c r="E212" i="1"/>
  <c r="F212" i="1"/>
  <c r="H212" i="1"/>
  <c r="B214" i="1"/>
  <c r="C214" i="1"/>
  <c r="F214" i="1"/>
  <c r="C226" i="1"/>
  <c r="D226" i="1"/>
  <c r="E226" i="1"/>
  <c r="F226" i="1"/>
  <c r="F245" i="1"/>
  <c r="H226" i="1"/>
  <c r="C227" i="1"/>
  <c r="G227" i="1"/>
  <c r="D227" i="1"/>
  <c r="E227" i="1"/>
  <c r="F227" i="1"/>
  <c r="H227" i="1"/>
  <c r="C228" i="1"/>
  <c r="G228" i="1"/>
  <c r="D228" i="1"/>
  <c r="E228" i="1"/>
  <c r="F228" i="1"/>
  <c r="H228" i="1"/>
  <c r="C229" i="1"/>
  <c r="G229" i="1"/>
  <c r="D229" i="1"/>
  <c r="E229" i="1"/>
  <c r="F229" i="1"/>
  <c r="H229" i="1"/>
  <c r="C230" i="1"/>
  <c r="D230" i="1"/>
  <c r="E230" i="1"/>
  <c r="F230" i="1"/>
  <c r="G230" i="1"/>
  <c r="H230" i="1"/>
  <c r="C231" i="1"/>
  <c r="G231" i="1"/>
  <c r="D231" i="1"/>
  <c r="E231" i="1"/>
  <c r="F231" i="1"/>
  <c r="H231" i="1"/>
  <c r="C232" i="1"/>
  <c r="G232" i="1"/>
  <c r="D232" i="1"/>
  <c r="E232" i="1"/>
  <c r="E15" i="9"/>
  <c r="F232" i="1"/>
  <c r="H232" i="1"/>
  <c r="C233" i="1"/>
  <c r="G233" i="1"/>
  <c r="D233" i="1"/>
  <c r="E233" i="1"/>
  <c r="F233" i="1"/>
  <c r="H233" i="1"/>
  <c r="C234" i="1"/>
  <c r="D234" i="1"/>
  <c r="E234" i="1"/>
  <c r="F234" i="1"/>
  <c r="G234" i="1"/>
  <c r="H234" i="1"/>
  <c r="C235" i="1"/>
  <c r="G235" i="1"/>
  <c r="D235" i="1"/>
  <c r="E235" i="1"/>
  <c r="F235" i="1"/>
  <c r="H235" i="1"/>
  <c r="C236" i="1"/>
  <c r="G236" i="1"/>
  <c r="D236" i="1"/>
  <c r="E236" i="1"/>
  <c r="F236" i="1"/>
  <c r="H236" i="1"/>
  <c r="C237" i="1"/>
  <c r="G237" i="1"/>
  <c r="D237" i="1"/>
  <c r="E237" i="1"/>
  <c r="F237" i="1"/>
  <c r="H237" i="1"/>
  <c r="C238" i="1"/>
  <c r="D238" i="1"/>
  <c r="E238" i="1"/>
  <c r="F238" i="1"/>
  <c r="G238" i="1"/>
  <c r="H238" i="1"/>
  <c r="C239" i="1"/>
  <c r="G239" i="1"/>
  <c r="D239" i="1"/>
  <c r="E239" i="1"/>
  <c r="F239" i="1"/>
  <c r="H239" i="1"/>
  <c r="C240" i="1"/>
  <c r="G240" i="1"/>
  <c r="D240" i="1"/>
  <c r="E240" i="1"/>
  <c r="F240" i="1"/>
  <c r="H240" i="1"/>
  <c r="C241" i="1"/>
  <c r="G241" i="1"/>
  <c r="D241" i="1"/>
  <c r="E241" i="1"/>
  <c r="F241" i="1"/>
  <c r="H241" i="1"/>
  <c r="H24" i="9"/>
  <c r="C242" i="1"/>
  <c r="D242" i="1"/>
  <c r="E242" i="1"/>
  <c r="F242" i="1"/>
  <c r="G242" i="1"/>
  <c r="H242" i="1"/>
  <c r="C243" i="1"/>
  <c r="G243" i="1"/>
  <c r="D243" i="1"/>
  <c r="E243" i="1"/>
  <c r="F243" i="1"/>
  <c r="H243" i="1"/>
  <c r="B245" i="1"/>
  <c r="D245" i="1"/>
  <c r="E245" i="1"/>
  <c r="H245" i="1"/>
  <c r="C257" i="1"/>
  <c r="G257" i="1"/>
  <c r="C276" i="1"/>
  <c r="D257" i="1"/>
  <c r="D276" i="1"/>
  <c r="E257" i="1"/>
  <c r="E276" i="1"/>
  <c r="F257" i="1"/>
  <c r="H257" i="1"/>
  <c r="C258" i="1"/>
  <c r="G258" i="1"/>
  <c r="D258" i="1"/>
  <c r="E258" i="1"/>
  <c r="F258" i="1"/>
  <c r="H258" i="1"/>
  <c r="C259" i="1"/>
  <c r="D259" i="1"/>
  <c r="E259" i="1"/>
  <c r="F259" i="1"/>
  <c r="G259" i="1"/>
  <c r="H259" i="1"/>
  <c r="C260" i="1"/>
  <c r="G260" i="1"/>
  <c r="D260" i="1"/>
  <c r="E260" i="1"/>
  <c r="F260" i="1"/>
  <c r="H260" i="1"/>
  <c r="C261" i="1"/>
  <c r="G261" i="1"/>
  <c r="D261" i="1"/>
  <c r="E261" i="1"/>
  <c r="F261" i="1"/>
  <c r="H261" i="1"/>
  <c r="C262" i="1"/>
  <c r="G262" i="1"/>
  <c r="D262" i="1"/>
  <c r="E262" i="1"/>
  <c r="F262" i="1"/>
  <c r="H262" i="1"/>
  <c r="C263" i="1"/>
  <c r="G263" i="1"/>
  <c r="D263" i="1"/>
  <c r="E263" i="1"/>
  <c r="F263" i="1"/>
  <c r="H263" i="1"/>
  <c r="C264" i="1"/>
  <c r="G264" i="1"/>
  <c r="D264" i="1"/>
  <c r="E264" i="1"/>
  <c r="F264" i="1"/>
  <c r="H264" i="1"/>
  <c r="C265" i="1"/>
  <c r="G265" i="1"/>
  <c r="D265" i="1"/>
  <c r="E265" i="1"/>
  <c r="F265" i="1"/>
  <c r="H265" i="1"/>
  <c r="C266" i="1"/>
  <c r="G266" i="1"/>
  <c r="D266" i="1"/>
  <c r="E266" i="1"/>
  <c r="F266" i="1"/>
  <c r="H266" i="1"/>
  <c r="C267" i="1"/>
  <c r="G267" i="1"/>
  <c r="D267" i="1"/>
  <c r="E267" i="1"/>
  <c r="F267" i="1"/>
  <c r="H267" i="1"/>
  <c r="C268" i="1"/>
  <c r="G268" i="1"/>
  <c r="D268" i="1"/>
  <c r="E268" i="1"/>
  <c r="F268" i="1"/>
  <c r="H268" i="1"/>
  <c r="C269" i="1"/>
  <c r="G269" i="1"/>
  <c r="D269" i="1"/>
  <c r="E269" i="1"/>
  <c r="E21" i="9"/>
  <c r="F269" i="1"/>
  <c r="H269" i="1"/>
  <c r="C270" i="1"/>
  <c r="G270" i="1"/>
  <c r="D270" i="1"/>
  <c r="E270" i="1"/>
  <c r="F270" i="1"/>
  <c r="H270" i="1"/>
  <c r="C271" i="1"/>
  <c r="D271" i="1"/>
  <c r="E271" i="1"/>
  <c r="F271" i="1"/>
  <c r="G271" i="1"/>
  <c r="H271" i="1"/>
  <c r="C272" i="1"/>
  <c r="G272" i="1"/>
  <c r="D272" i="1"/>
  <c r="E272" i="1"/>
  <c r="F272" i="1"/>
  <c r="H272" i="1"/>
  <c r="C273" i="1"/>
  <c r="G273" i="1"/>
  <c r="D273" i="1"/>
  <c r="E273" i="1"/>
  <c r="F273" i="1"/>
  <c r="H273" i="1"/>
  <c r="C274" i="1"/>
  <c r="G274" i="1"/>
  <c r="D274" i="1"/>
  <c r="E274" i="1"/>
  <c r="F274" i="1"/>
  <c r="H274" i="1"/>
  <c r="B276" i="1"/>
  <c r="F276" i="1"/>
  <c r="H276" i="1"/>
  <c r="C288" i="1"/>
  <c r="C307" i="1"/>
  <c r="G307" i="1"/>
  <c r="D288" i="1"/>
  <c r="D307" i="1"/>
  <c r="E288" i="1"/>
  <c r="F288" i="1"/>
  <c r="F307" i="1"/>
  <c r="H288" i="1"/>
  <c r="H307" i="1"/>
  <c r="C289" i="1"/>
  <c r="G289" i="1"/>
  <c r="D289" i="1"/>
  <c r="E289" i="1"/>
  <c r="F289" i="1"/>
  <c r="H289" i="1"/>
  <c r="C290" i="1"/>
  <c r="G290" i="1"/>
  <c r="D290" i="1"/>
  <c r="E290" i="1"/>
  <c r="F290" i="1"/>
  <c r="H290" i="1"/>
  <c r="C291" i="1"/>
  <c r="G291" i="1"/>
  <c r="D291" i="1"/>
  <c r="E291" i="1"/>
  <c r="F291" i="1"/>
  <c r="H291" i="1"/>
  <c r="C292" i="1"/>
  <c r="G292" i="1"/>
  <c r="D292" i="1"/>
  <c r="E292" i="1"/>
  <c r="F292" i="1"/>
  <c r="H292" i="1"/>
  <c r="C293" i="1"/>
  <c r="G293" i="1"/>
  <c r="D293" i="1"/>
  <c r="E293" i="1"/>
  <c r="F293" i="1"/>
  <c r="H293" i="1"/>
  <c r="C294" i="1"/>
  <c r="G294" i="1"/>
  <c r="D294" i="1"/>
  <c r="E294" i="1"/>
  <c r="F294" i="1"/>
  <c r="H294" i="1"/>
  <c r="C295" i="1"/>
  <c r="G295" i="1"/>
  <c r="D295" i="1"/>
  <c r="E295" i="1"/>
  <c r="F295" i="1"/>
  <c r="H295" i="1"/>
  <c r="C296" i="1"/>
  <c r="G296" i="1"/>
  <c r="D296" i="1"/>
  <c r="E296" i="1"/>
  <c r="F296" i="1"/>
  <c r="H296" i="1"/>
  <c r="C297" i="1"/>
  <c r="G297" i="1"/>
  <c r="D297" i="1"/>
  <c r="E297" i="1"/>
  <c r="F297" i="1"/>
  <c r="H297" i="1"/>
  <c r="C298" i="1"/>
  <c r="G298" i="1"/>
  <c r="D298" i="1"/>
  <c r="E298" i="1"/>
  <c r="F298" i="1"/>
  <c r="H298" i="1"/>
  <c r="C299" i="1"/>
  <c r="D299" i="1"/>
  <c r="E299" i="1"/>
  <c r="F299" i="1"/>
  <c r="G299" i="1"/>
  <c r="H299" i="1"/>
  <c r="C300" i="1"/>
  <c r="G300" i="1"/>
  <c r="D300" i="1"/>
  <c r="E300" i="1"/>
  <c r="F300" i="1"/>
  <c r="H300" i="1"/>
  <c r="C301" i="1"/>
  <c r="G301" i="1"/>
  <c r="D301" i="1"/>
  <c r="E301" i="1"/>
  <c r="F301" i="1"/>
  <c r="H301" i="1"/>
  <c r="C302" i="1"/>
  <c r="G302" i="1"/>
  <c r="D302" i="1"/>
  <c r="E302" i="1"/>
  <c r="F302" i="1"/>
  <c r="H302" i="1"/>
  <c r="C303" i="1"/>
  <c r="D303" i="1"/>
  <c r="E303" i="1"/>
  <c r="F303" i="1"/>
  <c r="G303" i="1"/>
  <c r="H303" i="1"/>
  <c r="C304" i="1"/>
  <c r="D304" i="1"/>
  <c r="E304" i="1"/>
  <c r="F304" i="1"/>
  <c r="G304" i="1"/>
  <c r="H304" i="1"/>
  <c r="C305" i="1"/>
  <c r="G305" i="1"/>
  <c r="D305" i="1"/>
  <c r="E305" i="1"/>
  <c r="F305" i="1"/>
  <c r="H305" i="1"/>
  <c r="F306" i="1"/>
  <c r="B307" i="1"/>
  <c r="E307" i="1"/>
  <c r="C319" i="1"/>
  <c r="D319" i="1"/>
  <c r="D338" i="1"/>
  <c r="E319" i="1"/>
  <c r="E338" i="1"/>
  <c r="F319" i="1"/>
  <c r="F338" i="1"/>
  <c r="G319" i="1"/>
  <c r="H319" i="1"/>
  <c r="C320" i="1"/>
  <c r="G320" i="1"/>
  <c r="D320" i="1"/>
  <c r="E320" i="1"/>
  <c r="F320" i="1"/>
  <c r="H320" i="1"/>
  <c r="C321" i="1"/>
  <c r="G321" i="1"/>
  <c r="D321" i="1"/>
  <c r="E321" i="1"/>
  <c r="F321" i="1"/>
  <c r="H321" i="1"/>
  <c r="C322" i="1"/>
  <c r="G322" i="1"/>
  <c r="D322" i="1"/>
  <c r="E322" i="1"/>
  <c r="F322" i="1"/>
  <c r="H322" i="1"/>
  <c r="C323" i="1"/>
  <c r="G323" i="1"/>
  <c r="D323" i="1"/>
  <c r="E323" i="1"/>
  <c r="F323" i="1"/>
  <c r="H323" i="1"/>
  <c r="C324" i="1"/>
  <c r="G324" i="1"/>
  <c r="D324" i="1"/>
  <c r="E324" i="1"/>
  <c r="F324" i="1"/>
  <c r="H324" i="1"/>
  <c r="C325" i="1"/>
  <c r="G325" i="1"/>
  <c r="D325" i="1"/>
  <c r="E325" i="1"/>
  <c r="F325" i="1"/>
  <c r="H325" i="1"/>
  <c r="C326" i="1"/>
  <c r="G326" i="1"/>
  <c r="D326" i="1"/>
  <c r="E326" i="1"/>
  <c r="F326" i="1"/>
  <c r="H326" i="1"/>
  <c r="C327" i="1"/>
  <c r="G327" i="1"/>
  <c r="D327" i="1"/>
  <c r="E327" i="1"/>
  <c r="F327" i="1"/>
  <c r="H327" i="1"/>
  <c r="C328" i="1"/>
  <c r="G328" i="1"/>
  <c r="D328" i="1"/>
  <c r="E328" i="1"/>
  <c r="F328" i="1"/>
  <c r="H328" i="1"/>
  <c r="C329" i="1"/>
  <c r="G329" i="1"/>
  <c r="D329" i="1"/>
  <c r="E329" i="1"/>
  <c r="F329" i="1"/>
  <c r="H329" i="1"/>
  <c r="C330" i="1"/>
  <c r="G330" i="1"/>
  <c r="D330" i="1"/>
  <c r="E330" i="1"/>
  <c r="F330" i="1"/>
  <c r="H330" i="1"/>
  <c r="C331" i="1"/>
  <c r="D331" i="1"/>
  <c r="E331" i="1"/>
  <c r="F331" i="1"/>
  <c r="G331" i="1"/>
  <c r="H331" i="1"/>
  <c r="C332" i="1"/>
  <c r="G332" i="1"/>
  <c r="D332" i="1"/>
  <c r="E332" i="1"/>
  <c r="F332" i="1"/>
  <c r="H332" i="1"/>
  <c r="C333" i="1"/>
  <c r="G333" i="1"/>
  <c r="D333" i="1"/>
  <c r="E333" i="1"/>
  <c r="F333" i="1"/>
  <c r="H333" i="1"/>
  <c r="C334" i="1"/>
  <c r="G334" i="1"/>
  <c r="D334" i="1"/>
  <c r="E334" i="1"/>
  <c r="F334" i="1"/>
  <c r="H334" i="1"/>
  <c r="C335" i="1"/>
  <c r="G335" i="1"/>
  <c r="D335" i="1"/>
  <c r="E335" i="1"/>
  <c r="F335" i="1"/>
  <c r="H335" i="1"/>
  <c r="C336" i="1"/>
  <c r="G336" i="1"/>
  <c r="D336" i="1"/>
  <c r="E336" i="1"/>
  <c r="F336" i="1"/>
  <c r="H336" i="1"/>
  <c r="B338" i="1"/>
  <c r="C338" i="1"/>
  <c r="G338" i="1"/>
  <c r="H338" i="1"/>
  <c r="C350" i="1"/>
  <c r="D350" i="1"/>
  <c r="D369" i="1"/>
  <c r="E350" i="1"/>
  <c r="F350" i="1"/>
  <c r="H350" i="1"/>
  <c r="H369" i="1"/>
  <c r="C351" i="1"/>
  <c r="G351" i="1"/>
  <c r="D351" i="1"/>
  <c r="E351" i="1"/>
  <c r="F351" i="1"/>
  <c r="H351" i="1"/>
  <c r="C352" i="1"/>
  <c r="G352" i="1"/>
  <c r="D352" i="1"/>
  <c r="E352" i="1"/>
  <c r="F352" i="1"/>
  <c r="H352" i="1"/>
  <c r="C353" i="1"/>
  <c r="G353" i="1"/>
  <c r="D353" i="1"/>
  <c r="E353" i="1"/>
  <c r="F353" i="1"/>
  <c r="H353" i="1"/>
  <c r="C354" i="1"/>
  <c r="G354" i="1"/>
  <c r="D354" i="1"/>
  <c r="E354" i="1"/>
  <c r="F354" i="1"/>
  <c r="H354" i="1"/>
  <c r="C355" i="1"/>
  <c r="G355" i="1"/>
  <c r="D355" i="1"/>
  <c r="E355" i="1"/>
  <c r="F355" i="1"/>
  <c r="H355" i="1"/>
  <c r="C356" i="1"/>
  <c r="G356" i="1"/>
  <c r="D356" i="1"/>
  <c r="E356" i="1"/>
  <c r="F356" i="1"/>
  <c r="H356" i="1"/>
  <c r="C357" i="1"/>
  <c r="D357" i="1"/>
  <c r="E357" i="1"/>
  <c r="F357" i="1"/>
  <c r="G357" i="1"/>
  <c r="H357" i="1"/>
  <c r="C358" i="1"/>
  <c r="G358" i="1"/>
  <c r="D358" i="1"/>
  <c r="E358" i="1"/>
  <c r="F358" i="1"/>
  <c r="H358" i="1"/>
  <c r="C359" i="1"/>
  <c r="G359" i="1"/>
  <c r="D359" i="1"/>
  <c r="E359" i="1"/>
  <c r="F359" i="1"/>
  <c r="H359" i="1"/>
  <c r="C360" i="1"/>
  <c r="G360" i="1"/>
  <c r="D360" i="1"/>
  <c r="E360" i="1"/>
  <c r="F360" i="1"/>
  <c r="H360" i="1"/>
  <c r="C361" i="1"/>
  <c r="D361" i="1"/>
  <c r="E361" i="1"/>
  <c r="E20" i="9"/>
  <c r="F361" i="1"/>
  <c r="G361" i="1"/>
  <c r="H361" i="1"/>
  <c r="C362" i="1"/>
  <c r="G362" i="1"/>
  <c r="D362" i="1"/>
  <c r="E362" i="1"/>
  <c r="F362" i="1"/>
  <c r="H362" i="1"/>
  <c r="C363" i="1"/>
  <c r="G363" i="1"/>
  <c r="D363" i="1"/>
  <c r="E363" i="1"/>
  <c r="F363" i="1"/>
  <c r="H363" i="1"/>
  <c r="C364" i="1"/>
  <c r="G364" i="1"/>
  <c r="D364" i="1"/>
  <c r="E364" i="1"/>
  <c r="F364" i="1"/>
  <c r="H364" i="1"/>
  <c r="C365" i="1"/>
  <c r="G365" i="1"/>
  <c r="D365" i="1"/>
  <c r="E365" i="1"/>
  <c r="F365" i="1"/>
  <c r="H365" i="1"/>
  <c r="C366" i="1"/>
  <c r="G366" i="1"/>
  <c r="D366" i="1"/>
  <c r="E366" i="1"/>
  <c r="F366" i="1"/>
  <c r="H366" i="1"/>
  <c r="C367" i="1"/>
  <c r="G367" i="1"/>
  <c r="D367" i="1"/>
  <c r="E367" i="1"/>
  <c r="F367" i="1"/>
  <c r="H367" i="1"/>
  <c r="B369" i="1"/>
  <c r="E369" i="1"/>
  <c r="F369" i="1"/>
  <c r="C381" i="1"/>
  <c r="G381" i="1"/>
  <c r="D381" i="1"/>
  <c r="D400" i="1"/>
  <c r="E381" i="1"/>
  <c r="E400" i="1"/>
  <c r="F381" i="1"/>
  <c r="F400" i="1"/>
  <c r="H381" i="1"/>
  <c r="C382" i="1"/>
  <c r="D382" i="1"/>
  <c r="E382" i="1"/>
  <c r="F382" i="1"/>
  <c r="G382" i="1"/>
  <c r="H382" i="1"/>
  <c r="C383" i="1"/>
  <c r="G383" i="1"/>
  <c r="D383" i="1"/>
  <c r="E383" i="1"/>
  <c r="F383" i="1"/>
  <c r="H383" i="1"/>
  <c r="C384" i="1"/>
  <c r="G384" i="1"/>
  <c r="D384" i="1"/>
  <c r="E384" i="1"/>
  <c r="F384" i="1"/>
  <c r="H384" i="1"/>
  <c r="C385" i="1"/>
  <c r="G385" i="1"/>
  <c r="D385" i="1"/>
  <c r="E385" i="1"/>
  <c r="F385" i="1"/>
  <c r="H385" i="1"/>
  <c r="C386" i="1"/>
  <c r="G386" i="1"/>
  <c r="D386" i="1"/>
  <c r="E386" i="1"/>
  <c r="F386" i="1"/>
  <c r="H386" i="1"/>
  <c r="C387" i="1"/>
  <c r="G387" i="1"/>
  <c r="D387" i="1"/>
  <c r="E387" i="1"/>
  <c r="F387" i="1"/>
  <c r="H387" i="1"/>
  <c r="C388" i="1"/>
  <c r="G388" i="1"/>
  <c r="D388" i="1"/>
  <c r="E388" i="1"/>
  <c r="F388" i="1"/>
  <c r="H388" i="1"/>
  <c r="C389" i="1"/>
  <c r="G389" i="1"/>
  <c r="D389" i="1"/>
  <c r="E389" i="1"/>
  <c r="F389" i="1"/>
  <c r="H389" i="1"/>
  <c r="C390" i="1"/>
  <c r="G390" i="1"/>
  <c r="D390" i="1"/>
  <c r="E390" i="1"/>
  <c r="F390" i="1"/>
  <c r="H390" i="1"/>
  <c r="C391" i="1"/>
  <c r="G391" i="1"/>
  <c r="D391" i="1"/>
  <c r="E391" i="1"/>
  <c r="F391" i="1"/>
  <c r="H391" i="1"/>
  <c r="C392" i="1"/>
  <c r="G392" i="1"/>
  <c r="D392" i="1"/>
  <c r="E392" i="1"/>
  <c r="F392" i="1"/>
  <c r="H392" i="1"/>
  <c r="C393" i="1"/>
  <c r="G393" i="1"/>
  <c r="D393" i="1"/>
  <c r="E393" i="1"/>
  <c r="F393" i="1"/>
  <c r="H393" i="1"/>
  <c r="C394" i="1"/>
  <c r="D394" i="1"/>
  <c r="E394" i="1"/>
  <c r="F394" i="1"/>
  <c r="G394" i="1"/>
  <c r="H394" i="1"/>
  <c r="C395" i="1"/>
  <c r="G395" i="1"/>
  <c r="D395" i="1"/>
  <c r="E395" i="1"/>
  <c r="F395" i="1"/>
  <c r="H395" i="1"/>
  <c r="C396" i="1"/>
  <c r="G396" i="1"/>
  <c r="D396" i="1"/>
  <c r="E396" i="1"/>
  <c r="F396" i="1"/>
  <c r="H396" i="1"/>
  <c r="C397" i="1"/>
  <c r="G397" i="1"/>
  <c r="D397" i="1"/>
  <c r="E397" i="1"/>
  <c r="F397" i="1"/>
  <c r="H397" i="1"/>
  <c r="C398" i="1"/>
  <c r="G398" i="1"/>
  <c r="D398" i="1"/>
  <c r="E398" i="1"/>
  <c r="F398" i="1"/>
  <c r="H398" i="1"/>
  <c r="B400" i="1"/>
  <c r="G400" i="1"/>
  <c r="C400" i="1"/>
  <c r="H400" i="1"/>
  <c r="C412" i="1"/>
  <c r="D412" i="1"/>
  <c r="D431" i="1"/>
  <c r="E412" i="1"/>
  <c r="F412" i="1"/>
  <c r="H412" i="1"/>
  <c r="C413" i="1"/>
  <c r="G413" i="1"/>
  <c r="D413" i="1"/>
  <c r="E413" i="1"/>
  <c r="F413" i="1"/>
  <c r="H413" i="1"/>
  <c r="C414" i="1"/>
  <c r="D414" i="1"/>
  <c r="E414" i="1"/>
  <c r="F414" i="1"/>
  <c r="G414" i="1"/>
  <c r="H414" i="1"/>
  <c r="C415" i="1"/>
  <c r="D415" i="1"/>
  <c r="E415" i="1"/>
  <c r="F415" i="1"/>
  <c r="G415" i="1"/>
  <c r="H415" i="1"/>
  <c r="C416" i="1"/>
  <c r="G416" i="1"/>
  <c r="D416" i="1"/>
  <c r="E416" i="1"/>
  <c r="F416" i="1"/>
  <c r="H416" i="1"/>
  <c r="C417" i="1"/>
  <c r="G417" i="1"/>
  <c r="D417" i="1"/>
  <c r="E417" i="1"/>
  <c r="F417" i="1"/>
  <c r="H417" i="1"/>
  <c r="C418" i="1"/>
  <c r="D418" i="1"/>
  <c r="E418" i="1"/>
  <c r="F418" i="1"/>
  <c r="G418" i="1"/>
  <c r="H418" i="1"/>
  <c r="C419" i="1"/>
  <c r="D419" i="1"/>
  <c r="E419" i="1"/>
  <c r="F419" i="1"/>
  <c r="G419" i="1"/>
  <c r="H419" i="1"/>
  <c r="C420" i="1"/>
  <c r="G420" i="1"/>
  <c r="D420" i="1"/>
  <c r="E420" i="1"/>
  <c r="F420" i="1"/>
  <c r="H420" i="1"/>
  <c r="C421" i="1"/>
  <c r="G421" i="1"/>
  <c r="D421" i="1"/>
  <c r="E421" i="1"/>
  <c r="F421" i="1"/>
  <c r="H421" i="1"/>
  <c r="C422" i="1"/>
  <c r="G422" i="1"/>
  <c r="D422" i="1"/>
  <c r="E422" i="1"/>
  <c r="F422" i="1"/>
  <c r="H422" i="1"/>
  <c r="C423" i="1"/>
  <c r="D423" i="1"/>
  <c r="E423" i="1"/>
  <c r="F423" i="1"/>
  <c r="G423" i="1"/>
  <c r="H423" i="1"/>
  <c r="C424" i="1"/>
  <c r="G424" i="1"/>
  <c r="D424" i="1"/>
  <c r="E424" i="1"/>
  <c r="F424" i="1"/>
  <c r="H424" i="1"/>
  <c r="C425" i="1"/>
  <c r="G425" i="1"/>
  <c r="D425" i="1"/>
  <c r="E425" i="1"/>
  <c r="F425" i="1"/>
  <c r="H425" i="1"/>
  <c r="C426" i="1"/>
  <c r="D426" i="1"/>
  <c r="E426" i="1"/>
  <c r="F426" i="1"/>
  <c r="G426" i="1"/>
  <c r="H426" i="1"/>
  <c r="C427" i="1"/>
  <c r="D427" i="1"/>
  <c r="E427" i="1"/>
  <c r="F427" i="1"/>
  <c r="G427" i="1"/>
  <c r="H427" i="1"/>
  <c r="C428" i="1"/>
  <c r="G428" i="1"/>
  <c r="D428" i="1"/>
  <c r="E428" i="1"/>
  <c r="F428" i="1"/>
  <c r="H428" i="1"/>
  <c r="C429" i="1"/>
  <c r="G429" i="1"/>
  <c r="D429" i="1"/>
  <c r="E429" i="1"/>
  <c r="F429" i="1"/>
  <c r="H429" i="1"/>
  <c r="B431" i="1"/>
  <c r="E431" i="1"/>
  <c r="F431" i="1"/>
  <c r="H431" i="1"/>
  <c r="C444" i="1"/>
  <c r="G444" i="1"/>
  <c r="D444" i="1"/>
  <c r="D463" i="1"/>
  <c r="E444" i="1"/>
  <c r="E463" i="1"/>
  <c r="F444" i="1"/>
  <c r="F463" i="1"/>
  <c r="H444" i="1"/>
  <c r="H463" i="1"/>
  <c r="C445" i="1"/>
  <c r="G445" i="1"/>
  <c r="D445" i="1"/>
  <c r="E445" i="1"/>
  <c r="F445" i="1"/>
  <c r="H445" i="1"/>
  <c r="C446" i="1"/>
  <c r="G446" i="1"/>
  <c r="D446" i="1"/>
  <c r="E446" i="1"/>
  <c r="F446" i="1"/>
  <c r="H446" i="1"/>
  <c r="C447" i="1"/>
  <c r="G447" i="1"/>
  <c r="D447" i="1"/>
  <c r="E447" i="1"/>
  <c r="F447" i="1"/>
  <c r="H447" i="1"/>
  <c r="C448" i="1"/>
  <c r="D448" i="1"/>
  <c r="E448" i="1"/>
  <c r="F448" i="1"/>
  <c r="G448" i="1"/>
  <c r="H448" i="1"/>
  <c r="C449" i="1"/>
  <c r="G449" i="1"/>
  <c r="D449" i="1"/>
  <c r="E449" i="1"/>
  <c r="F449" i="1"/>
  <c r="H449" i="1"/>
  <c r="C450" i="1"/>
  <c r="G450" i="1"/>
  <c r="D450" i="1"/>
  <c r="E450" i="1"/>
  <c r="F450" i="1"/>
  <c r="H450" i="1"/>
  <c r="C451" i="1"/>
  <c r="G451" i="1"/>
  <c r="D451" i="1"/>
  <c r="E451" i="1"/>
  <c r="F451" i="1"/>
  <c r="H451" i="1"/>
  <c r="C452" i="1"/>
  <c r="D452" i="1"/>
  <c r="E452" i="1"/>
  <c r="E17" i="9"/>
  <c r="F452" i="1"/>
  <c r="G452" i="1"/>
  <c r="H452" i="1"/>
  <c r="C453" i="1"/>
  <c r="G453" i="1"/>
  <c r="D453" i="1"/>
  <c r="E453" i="1"/>
  <c r="F453" i="1"/>
  <c r="H453" i="1"/>
  <c r="C454" i="1"/>
  <c r="G454" i="1"/>
  <c r="D454" i="1"/>
  <c r="E454" i="1"/>
  <c r="F454" i="1"/>
  <c r="H454" i="1"/>
  <c r="C455" i="1"/>
  <c r="G455" i="1"/>
  <c r="D455" i="1"/>
  <c r="E455" i="1"/>
  <c r="F455" i="1"/>
  <c r="H455" i="1"/>
  <c r="C456" i="1"/>
  <c r="D456" i="1"/>
  <c r="E456" i="1"/>
  <c r="F456" i="1"/>
  <c r="G456" i="1"/>
  <c r="H456" i="1"/>
  <c r="C457" i="1"/>
  <c r="G457" i="1"/>
  <c r="D457" i="1"/>
  <c r="E457" i="1"/>
  <c r="F457" i="1"/>
  <c r="H457" i="1"/>
  <c r="C458" i="1"/>
  <c r="G458" i="1"/>
  <c r="D458" i="1"/>
  <c r="E458" i="1"/>
  <c r="F458" i="1"/>
  <c r="H458" i="1"/>
  <c r="C459" i="1"/>
  <c r="G459" i="1"/>
  <c r="D459" i="1"/>
  <c r="E459" i="1"/>
  <c r="F459" i="1"/>
  <c r="H459" i="1"/>
  <c r="C460" i="1"/>
  <c r="D460" i="1"/>
  <c r="E460" i="1"/>
  <c r="F460" i="1"/>
  <c r="G460" i="1"/>
  <c r="H460" i="1"/>
  <c r="C461" i="1"/>
  <c r="G461" i="1"/>
  <c r="D461" i="1"/>
  <c r="E461" i="1"/>
  <c r="F461" i="1"/>
  <c r="H461" i="1"/>
  <c r="B463" i="1"/>
  <c r="G463" i="1"/>
  <c r="C463" i="1"/>
  <c r="A470" i="1"/>
  <c r="C476" i="1"/>
  <c r="G476" i="1"/>
  <c r="D476" i="1"/>
  <c r="D495" i="1"/>
  <c r="E476" i="1"/>
  <c r="E495" i="1"/>
  <c r="F476" i="1"/>
  <c r="H476" i="1"/>
  <c r="H495" i="1"/>
  <c r="C477" i="1"/>
  <c r="G477" i="1"/>
  <c r="D477" i="1"/>
  <c r="E477" i="1"/>
  <c r="F477" i="1"/>
  <c r="H477" i="1"/>
  <c r="C478" i="1"/>
  <c r="D478" i="1"/>
  <c r="E478" i="1"/>
  <c r="F478" i="1"/>
  <c r="G478" i="1"/>
  <c r="H478" i="1"/>
  <c r="C479" i="1"/>
  <c r="G479" i="1"/>
  <c r="D479" i="1"/>
  <c r="E479" i="1"/>
  <c r="F479" i="1"/>
  <c r="H479" i="1"/>
  <c r="C480" i="1"/>
  <c r="G480" i="1"/>
  <c r="D480" i="1"/>
  <c r="E480" i="1"/>
  <c r="F480" i="1"/>
  <c r="H480" i="1"/>
  <c r="C481" i="1"/>
  <c r="G481" i="1"/>
  <c r="D481" i="1"/>
  <c r="E481" i="1"/>
  <c r="F481" i="1"/>
  <c r="H481" i="1"/>
  <c r="C482" i="1"/>
  <c r="D482" i="1"/>
  <c r="E482" i="1"/>
  <c r="F482" i="1"/>
  <c r="G482" i="1"/>
  <c r="H482" i="1"/>
  <c r="C483" i="1"/>
  <c r="G483" i="1"/>
  <c r="D483" i="1"/>
  <c r="E483" i="1"/>
  <c r="F483" i="1"/>
  <c r="H483" i="1"/>
  <c r="C484" i="1"/>
  <c r="G484" i="1"/>
  <c r="D484" i="1"/>
  <c r="E484" i="1"/>
  <c r="F484" i="1"/>
  <c r="H484" i="1"/>
  <c r="C485" i="1"/>
  <c r="G485" i="1"/>
  <c r="D485" i="1"/>
  <c r="E485" i="1"/>
  <c r="F485" i="1"/>
  <c r="H485" i="1"/>
  <c r="C486" i="1"/>
  <c r="D486" i="1"/>
  <c r="E486" i="1"/>
  <c r="F486" i="1"/>
  <c r="G486" i="1"/>
  <c r="H486" i="1"/>
  <c r="C487" i="1"/>
  <c r="G487" i="1"/>
  <c r="D487" i="1"/>
  <c r="E487" i="1"/>
  <c r="F487" i="1"/>
  <c r="H487" i="1"/>
  <c r="C488" i="1"/>
  <c r="G488" i="1"/>
  <c r="D488" i="1"/>
  <c r="E488" i="1"/>
  <c r="F488" i="1"/>
  <c r="H488" i="1"/>
  <c r="C489" i="1"/>
  <c r="G489" i="1"/>
  <c r="D489" i="1"/>
  <c r="E489" i="1"/>
  <c r="F489" i="1"/>
  <c r="H489" i="1"/>
  <c r="C490" i="1"/>
  <c r="D490" i="1"/>
  <c r="E490" i="1"/>
  <c r="F490" i="1"/>
  <c r="G490" i="1"/>
  <c r="H490" i="1"/>
  <c r="C491" i="1"/>
  <c r="G491" i="1"/>
  <c r="D491" i="1"/>
  <c r="E491" i="1"/>
  <c r="F491" i="1"/>
  <c r="H491" i="1"/>
  <c r="C492" i="1"/>
  <c r="G492" i="1"/>
  <c r="D492" i="1"/>
  <c r="E492" i="1"/>
  <c r="F492" i="1"/>
  <c r="H492" i="1"/>
  <c r="C493" i="1"/>
  <c r="G493" i="1"/>
  <c r="D493" i="1"/>
  <c r="E493" i="1"/>
  <c r="F493" i="1"/>
  <c r="H493" i="1"/>
  <c r="B495" i="1"/>
  <c r="G495" i="1"/>
  <c r="C495" i="1"/>
  <c r="F495" i="1"/>
  <c r="E24" i="31"/>
  <c r="D34" i="31"/>
  <c r="C35" i="31"/>
  <c r="D35" i="31"/>
  <c r="E35" i="31"/>
  <c r="F35" i="31"/>
  <c r="I35" i="31"/>
  <c r="C36" i="31"/>
  <c r="D36" i="31"/>
  <c r="E36" i="31"/>
  <c r="G36" i="31"/>
  <c r="E37" i="31"/>
  <c r="C38" i="31"/>
  <c r="D38" i="31"/>
  <c r="E38" i="31"/>
  <c r="C39" i="31"/>
  <c r="H39" i="31"/>
  <c r="H10" i="31"/>
  <c r="D39" i="31"/>
  <c r="E39" i="31"/>
  <c r="F39" i="31"/>
  <c r="G39" i="31"/>
  <c r="C40" i="31"/>
  <c r="G40" i="31"/>
  <c r="E41" i="31"/>
  <c r="F41" i="31"/>
  <c r="C42" i="31"/>
  <c r="D42" i="31"/>
  <c r="F42" i="31"/>
  <c r="G42" i="31"/>
  <c r="C43" i="31"/>
  <c r="I43" i="31"/>
  <c r="C44" i="31"/>
  <c r="D44" i="31"/>
  <c r="E44" i="31"/>
  <c r="E45" i="31"/>
  <c r="F45" i="31"/>
  <c r="C46" i="31"/>
  <c r="D46" i="31"/>
  <c r="F46" i="31"/>
  <c r="D47" i="31"/>
  <c r="E47" i="31"/>
  <c r="G47" i="31"/>
  <c r="I47" i="31"/>
  <c r="C48" i="31"/>
  <c r="D48" i="31"/>
  <c r="E48" i="31"/>
  <c r="C49" i="31"/>
  <c r="E49" i="31"/>
  <c r="C50" i="31"/>
  <c r="D50" i="31"/>
  <c r="C51" i="31"/>
  <c r="D51" i="31"/>
  <c r="E51" i="31"/>
  <c r="F51" i="31"/>
  <c r="I51" i="31"/>
  <c r="B53" i="31"/>
  <c r="C65" i="31"/>
  <c r="C84" i="31"/>
  <c r="G84" i="31"/>
  <c r="D65" i="31"/>
  <c r="G65" i="31"/>
  <c r="E65" i="31"/>
  <c r="E84" i="31"/>
  <c r="F65" i="31"/>
  <c r="F84" i="31"/>
  <c r="H65" i="31"/>
  <c r="C66" i="31"/>
  <c r="D66" i="31"/>
  <c r="E66" i="31"/>
  <c r="F66" i="31"/>
  <c r="H66" i="31"/>
  <c r="C67" i="31"/>
  <c r="G67" i="31"/>
  <c r="D67" i="31"/>
  <c r="E67" i="31"/>
  <c r="F67" i="31"/>
  <c r="H67" i="31"/>
  <c r="C68" i="31"/>
  <c r="D68" i="31"/>
  <c r="G68" i="31"/>
  <c r="E68" i="31"/>
  <c r="F68" i="31"/>
  <c r="H68" i="31"/>
  <c r="C69" i="31"/>
  <c r="D69" i="31"/>
  <c r="E69" i="31"/>
  <c r="F69" i="31"/>
  <c r="H69" i="31"/>
  <c r="C70" i="31"/>
  <c r="D70" i="31"/>
  <c r="E70" i="31"/>
  <c r="F70" i="31"/>
  <c r="H70" i="31"/>
  <c r="C71" i="31"/>
  <c r="D71" i="31"/>
  <c r="E71" i="31"/>
  <c r="F71" i="31"/>
  <c r="H71" i="31"/>
  <c r="C72" i="31"/>
  <c r="G72" i="31"/>
  <c r="D72" i="31"/>
  <c r="E72" i="31"/>
  <c r="F72" i="31"/>
  <c r="H72" i="31"/>
  <c r="C73" i="31"/>
  <c r="D73" i="31"/>
  <c r="E73" i="31"/>
  <c r="F73" i="31"/>
  <c r="G73" i="31"/>
  <c r="H73" i="31"/>
  <c r="C74" i="31"/>
  <c r="D74" i="31"/>
  <c r="G74" i="31"/>
  <c r="E74" i="31"/>
  <c r="F74" i="31"/>
  <c r="H74" i="31"/>
  <c r="C75" i="31"/>
  <c r="G75" i="31"/>
  <c r="D75" i="31"/>
  <c r="E75" i="31"/>
  <c r="F75" i="31"/>
  <c r="H75" i="31"/>
  <c r="C76" i="31"/>
  <c r="D76" i="31"/>
  <c r="G76" i="31"/>
  <c r="E76" i="31"/>
  <c r="F76" i="31"/>
  <c r="H76" i="31"/>
  <c r="C77" i="31"/>
  <c r="D77" i="31"/>
  <c r="E77" i="31"/>
  <c r="F77" i="31"/>
  <c r="H77" i="31"/>
  <c r="C78" i="31"/>
  <c r="D78" i="31"/>
  <c r="G78" i="31"/>
  <c r="E78" i="31"/>
  <c r="F78" i="31"/>
  <c r="H78" i="31"/>
  <c r="C79" i="31"/>
  <c r="D79" i="31"/>
  <c r="E79" i="31"/>
  <c r="F79" i="31"/>
  <c r="H79" i="31"/>
  <c r="C80" i="31"/>
  <c r="D80" i="31"/>
  <c r="E80" i="31"/>
  <c r="F80" i="31"/>
  <c r="G80" i="31"/>
  <c r="H80" i="31"/>
  <c r="C81" i="31"/>
  <c r="D81" i="31"/>
  <c r="E81" i="31"/>
  <c r="F81" i="31"/>
  <c r="H81" i="31"/>
  <c r="C82" i="31"/>
  <c r="G82" i="31"/>
  <c r="D82" i="31"/>
  <c r="E82" i="31"/>
  <c r="F82" i="31"/>
  <c r="H82" i="31"/>
  <c r="B84" i="31"/>
  <c r="H84" i="31"/>
  <c r="C96" i="31"/>
  <c r="D96" i="31"/>
  <c r="E96" i="31"/>
  <c r="E115" i="31"/>
  <c r="F96" i="31"/>
  <c r="F115" i="31"/>
  <c r="H96" i="31"/>
  <c r="H115" i="31"/>
  <c r="C97" i="31"/>
  <c r="G97" i="31"/>
  <c r="D97" i="31"/>
  <c r="E97" i="31"/>
  <c r="F97" i="31"/>
  <c r="H97" i="31"/>
  <c r="C98" i="31"/>
  <c r="D98" i="31"/>
  <c r="G98" i="31"/>
  <c r="E98" i="31"/>
  <c r="F98" i="31"/>
  <c r="H98" i="31"/>
  <c r="C99" i="31"/>
  <c r="D99" i="31"/>
  <c r="E99" i="31"/>
  <c r="F99" i="31"/>
  <c r="G99" i="31"/>
  <c r="H99" i="31"/>
  <c r="C100" i="31"/>
  <c r="D100" i="31"/>
  <c r="G100" i="31"/>
  <c r="E100" i="31"/>
  <c r="F100" i="31"/>
  <c r="H100" i="31"/>
  <c r="C101" i="31"/>
  <c r="G101" i="31"/>
  <c r="D101" i="31"/>
  <c r="E101" i="31"/>
  <c r="F101" i="31"/>
  <c r="H101" i="31"/>
  <c r="C102" i="31"/>
  <c r="D102" i="31"/>
  <c r="G102" i="31"/>
  <c r="E102" i="31"/>
  <c r="F102" i="31"/>
  <c r="H102" i="31"/>
  <c r="C103" i="31"/>
  <c r="D103" i="31"/>
  <c r="E103" i="31"/>
  <c r="F103" i="31"/>
  <c r="G103" i="31"/>
  <c r="H103" i="31"/>
  <c r="C104" i="31"/>
  <c r="D104" i="31"/>
  <c r="G104" i="31"/>
  <c r="E104" i="31"/>
  <c r="F104" i="31"/>
  <c r="H104" i="31"/>
  <c r="C105" i="31"/>
  <c r="G105" i="31"/>
  <c r="D105" i="31"/>
  <c r="E105" i="31"/>
  <c r="F105" i="31"/>
  <c r="H105" i="31"/>
  <c r="C106" i="31"/>
  <c r="D106" i="31"/>
  <c r="G106" i="31"/>
  <c r="E106" i="31"/>
  <c r="F106" i="31"/>
  <c r="H106" i="31"/>
  <c r="C107" i="31"/>
  <c r="D107" i="31"/>
  <c r="E107" i="31"/>
  <c r="F107" i="31"/>
  <c r="G107" i="31"/>
  <c r="H107" i="31"/>
  <c r="C108" i="31"/>
  <c r="D108" i="31"/>
  <c r="G108" i="31"/>
  <c r="E108" i="31"/>
  <c r="F108" i="31"/>
  <c r="H108" i="31"/>
  <c r="C109" i="31"/>
  <c r="G109" i="31"/>
  <c r="D109" i="31"/>
  <c r="E109" i="31"/>
  <c r="F109" i="31"/>
  <c r="H109" i="31"/>
  <c r="C110" i="31"/>
  <c r="D110" i="31"/>
  <c r="G110" i="31"/>
  <c r="E110" i="31"/>
  <c r="F110" i="31"/>
  <c r="H110" i="31"/>
  <c r="C111" i="31"/>
  <c r="D111" i="31"/>
  <c r="E111" i="31"/>
  <c r="F111" i="31"/>
  <c r="G111" i="31"/>
  <c r="H111" i="31"/>
  <c r="C112" i="31"/>
  <c r="D112" i="31"/>
  <c r="G112" i="31"/>
  <c r="E112" i="31"/>
  <c r="F112" i="31"/>
  <c r="H112" i="31"/>
  <c r="C113" i="31"/>
  <c r="G113" i="31"/>
  <c r="D113" i="31"/>
  <c r="E113" i="31"/>
  <c r="F113" i="31"/>
  <c r="H113" i="31"/>
  <c r="B115" i="31"/>
  <c r="D115" i="31"/>
  <c r="C127" i="31"/>
  <c r="C146" i="31"/>
  <c r="D127" i="31"/>
  <c r="D146" i="31"/>
  <c r="E127" i="31"/>
  <c r="F127" i="31"/>
  <c r="F146" i="31"/>
  <c r="H127" i="31"/>
  <c r="H146" i="31"/>
  <c r="C128" i="31"/>
  <c r="D128" i="31"/>
  <c r="G128" i="31"/>
  <c r="E128" i="31"/>
  <c r="F128" i="31"/>
  <c r="H128" i="31"/>
  <c r="C129" i="31"/>
  <c r="G129" i="31"/>
  <c r="D129" i="31"/>
  <c r="E129" i="31"/>
  <c r="F129" i="31"/>
  <c r="H129" i="31"/>
  <c r="C130" i="31"/>
  <c r="D130" i="31"/>
  <c r="E130" i="31"/>
  <c r="F130" i="31"/>
  <c r="H130" i="31"/>
  <c r="C131" i="31"/>
  <c r="G131" i="31"/>
  <c r="D131" i="31"/>
  <c r="E131" i="31"/>
  <c r="F131" i="31"/>
  <c r="H131" i="31"/>
  <c r="C132" i="31"/>
  <c r="D132" i="31"/>
  <c r="E132" i="31"/>
  <c r="F132" i="31"/>
  <c r="H132" i="31"/>
  <c r="C133" i="31"/>
  <c r="D133" i="31"/>
  <c r="E133" i="31"/>
  <c r="F133" i="31"/>
  <c r="H133" i="31"/>
  <c r="C134" i="31"/>
  <c r="D134" i="31"/>
  <c r="E134" i="31"/>
  <c r="F134" i="31"/>
  <c r="H134" i="31"/>
  <c r="C135" i="31"/>
  <c r="G135" i="31"/>
  <c r="D135" i="31"/>
  <c r="E135" i="31"/>
  <c r="F135" i="31"/>
  <c r="H135" i="31"/>
  <c r="C136" i="31"/>
  <c r="D136" i="31"/>
  <c r="E136" i="31"/>
  <c r="F136" i="31"/>
  <c r="H136" i="31"/>
  <c r="C137" i="31"/>
  <c r="D137" i="31"/>
  <c r="E137" i="31"/>
  <c r="F137" i="31"/>
  <c r="H137" i="31"/>
  <c r="C138" i="31"/>
  <c r="G138" i="31"/>
  <c r="D138" i="31"/>
  <c r="E138" i="31"/>
  <c r="F138" i="31"/>
  <c r="H138" i="31"/>
  <c r="C139" i="31"/>
  <c r="G139" i="31"/>
  <c r="D139" i="31"/>
  <c r="E139" i="31"/>
  <c r="F139" i="31"/>
  <c r="H139" i="31"/>
  <c r="C140" i="31"/>
  <c r="D140" i="31"/>
  <c r="E140" i="31"/>
  <c r="F140" i="31"/>
  <c r="H140" i="31"/>
  <c r="C141" i="31"/>
  <c r="D141" i="31"/>
  <c r="E141" i="31"/>
  <c r="F141" i="31"/>
  <c r="H141" i="31"/>
  <c r="C142" i="31"/>
  <c r="D142" i="31"/>
  <c r="E142" i="31"/>
  <c r="F142" i="31"/>
  <c r="H142" i="31"/>
  <c r="C143" i="31"/>
  <c r="D143" i="31"/>
  <c r="E143" i="31"/>
  <c r="F143" i="31"/>
  <c r="H143" i="31"/>
  <c r="C144" i="31"/>
  <c r="G144" i="31"/>
  <c r="D144" i="31"/>
  <c r="E144" i="31"/>
  <c r="F144" i="31"/>
  <c r="H144" i="31"/>
  <c r="B146" i="31"/>
  <c r="E146" i="31"/>
  <c r="C158" i="31"/>
  <c r="G158" i="31"/>
  <c r="D158" i="31"/>
  <c r="D177" i="31"/>
  <c r="E158" i="31"/>
  <c r="F158" i="31"/>
  <c r="H158" i="31"/>
  <c r="H177" i="31"/>
  <c r="C159" i="31"/>
  <c r="G159" i="31"/>
  <c r="D159" i="31"/>
  <c r="E159" i="31"/>
  <c r="F159" i="31"/>
  <c r="H159" i="31"/>
  <c r="C160" i="31"/>
  <c r="D160" i="31"/>
  <c r="E160" i="31"/>
  <c r="F160" i="31"/>
  <c r="G160" i="31"/>
  <c r="H160" i="31"/>
  <c r="C161" i="31"/>
  <c r="D161" i="31"/>
  <c r="E161" i="31"/>
  <c r="F161" i="31"/>
  <c r="G161" i="31"/>
  <c r="H161" i="31"/>
  <c r="C162" i="31"/>
  <c r="G162" i="31"/>
  <c r="D162" i="31"/>
  <c r="E162" i="31"/>
  <c r="F162" i="31"/>
  <c r="H162" i="31"/>
  <c r="C163" i="31"/>
  <c r="G163" i="31"/>
  <c r="D163" i="31"/>
  <c r="E163" i="31"/>
  <c r="F163" i="31"/>
  <c r="H163" i="31"/>
  <c r="C164" i="31"/>
  <c r="D164" i="31"/>
  <c r="E164" i="31"/>
  <c r="F164" i="31"/>
  <c r="G164" i="31"/>
  <c r="H164" i="31"/>
  <c r="C165" i="31"/>
  <c r="D165" i="31"/>
  <c r="E165" i="31"/>
  <c r="F165" i="31"/>
  <c r="G165" i="31"/>
  <c r="H165" i="31"/>
  <c r="C166" i="31"/>
  <c r="G166" i="31"/>
  <c r="D166" i="31"/>
  <c r="E166" i="31"/>
  <c r="F166" i="31"/>
  <c r="H166" i="31"/>
  <c r="C167" i="31"/>
  <c r="G167" i="31"/>
  <c r="D167" i="31"/>
  <c r="E167" i="31"/>
  <c r="F167" i="31"/>
  <c r="H167" i="31"/>
  <c r="C168" i="31"/>
  <c r="D168" i="31"/>
  <c r="E168" i="31"/>
  <c r="F168" i="31"/>
  <c r="G168" i="31"/>
  <c r="H168" i="31"/>
  <c r="C169" i="31"/>
  <c r="D169" i="31"/>
  <c r="E169" i="31"/>
  <c r="F169" i="31"/>
  <c r="G169" i="31"/>
  <c r="H169" i="31"/>
  <c r="C170" i="31"/>
  <c r="G170" i="31"/>
  <c r="D170" i="31"/>
  <c r="E170" i="31"/>
  <c r="F170" i="31"/>
  <c r="H170" i="31"/>
  <c r="C171" i="31"/>
  <c r="G171" i="31"/>
  <c r="D171" i="31"/>
  <c r="E171" i="31"/>
  <c r="F171" i="31"/>
  <c r="H171" i="31"/>
  <c r="C172" i="31"/>
  <c r="D172" i="31"/>
  <c r="E172" i="31"/>
  <c r="F172" i="31"/>
  <c r="G172" i="31"/>
  <c r="H172" i="31"/>
  <c r="C173" i="31"/>
  <c r="D173" i="31"/>
  <c r="E173" i="31"/>
  <c r="F173" i="31"/>
  <c r="G173" i="31"/>
  <c r="H173" i="31"/>
  <c r="C174" i="31"/>
  <c r="G174" i="31"/>
  <c r="D174" i="31"/>
  <c r="E174" i="31"/>
  <c r="F174" i="31"/>
  <c r="H174" i="31"/>
  <c r="C175" i="31"/>
  <c r="G175" i="31"/>
  <c r="D175" i="31"/>
  <c r="E175" i="31"/>
  <c r="F175" i="31"/>
  <c r="H175" i="31"/>
  <c r="D176" i="31"/>
  <c r="B177" i="31"/>
  <c r="E177" i="31"/>
  <c r="F177" i="31"/>
  <c r="C189" i="31"/>
  <c r="G189" i="31"/>
  <c r="D189" i="31"/>
  <c r="D208" i="31"/>
  <c r="E189" i="31"/>
  <c r="E208" i="31"/>
  <c r="F189" i="31"/>
  <c r="H189" i="31"/>
  <c r="H208" i="31"/>
  <c r="C190" i="31"/>
  <c r="D190" i="31"/>
  <c r="E190" i="31"/>
  <c r="F190" i="31"/>
  <c r="G190" i="31"/>
  <c r="H190" i="31"/>
  <c r="C191" i="31"/>
  <c r="G191" i="31"/>
  <c r="D191" i="31"/>
  <c r="E191" i="31"/>
  <c r="F191" i="31"/>
  <c r="H191" i="31"/>
  <c r="C192" i="31"/>
  <c r="G192" i="31"/>
  <c r="D192" i="31"/>
  <c r="E192" i="31"/>
  <c r="F192" i="31"/>
  <c r="H192" i="31"/>
  <c r="C193" i="31"/>
  <c r="G193" i="31"/>
  <c r="D193" i="31"/>
  <c r="E193" i="31"/>
  <c r="F193" i="31"/>
  <c r="H193" i="31"/>
  <c r="C194" i="31"/>
  <c r="D194" i="31"/>
  <c r="E194" i="31"/>
  <c r="F194" i="31"/>
  <c r="G194" i="31"/>
  <c r="H194" i="31"/>
  <c r="C195" i="31"/>
  <c r="G195" i="31"/>
  <c r="D195" i="31"/>
  <c r="E195" i="31"/>
  <c r="F195" i="31"/>
  <c r="H195" i="31"/>
  <c r="C196" i="31"/>
  <c r="G196" i="31"/>
  <c r="D196" i="31"/>
  <c r="E196" i="31"/>
  <c r="F196" i="31"/>
  <c r="H196" i="31"/>
  <c r="C197" i="31"/>
  <c r="G197" i="31"/>
  <c r="D197" i="31"/>
  <c r="E197" i="31"/>
  <c r="F197" i="31"/>
  <c r="H197" i="31"/>
  <c r="C198" i="31"/>
  <c r="D198" i="31"/>
  <c r="E198" i="31"/>
  <c r="F198" i="31"/>
  <c r="G198" i="31"/>
  <c r="H198" i="31"/>
  <c r="C199" i="31"/>
  <c r="G199" i="31"/>
  <c r="D199" i="31"/>
  <c r="E199" i="31"/>
  <c r="F199" i="31"/>
  <c r="H199" i="31"/>
  <c r="C200" i="31"/>
  <c r="G200" i="31"/>
  <c r="D200" i="31"/>
  <c r="E200" i="31"/>
  <c r="F200" i="31"/>
  <c r="H200" i="31"/>
  <c r="C201" i="31"/>
  <c r="G201" i="31"/>
  <c r="D201" i="31"/>
  <c r="E201" i="31"/>
  <c r="F201" i="31"/>
  <c r="H201" i="31"/>
  <c r="C202" i="31"/>
  <c r="D202" i="31"/>
  <c r="E202" i="31"/>
  <c r="F202" i="31"/>
  <c r="G202" i="31"/>
  <c r="H202" i="31"/>
  <c r="C203" i="31"/>
  <c r="G203" i="31"/>
  <c r="D203" i="31"/>
  <c r="E203" i="31"/>
  <c r="F203" i="31"/>
  <c r="H203" i="31"/>
  <c r="C204" i="31"/>
  <c r="G204" i="31"/>
  <c r="D204" i="31"/>
  <c r="E204" i="31"/>
  <c r="F204" i="31"/>
  <c r="H204" i="31"/>
  <c r="C205" i="31"/>
  <c r="G205" i="31"/>
  <c r="D205" i="31"/>
  <c r="E205" i="31"/>
  <c r="F205" i="31"/>
  <c r="H205" i="31"/>
  <c r="C206" i="31"/>
  <c r="D206" i="31"/>
  <c r="E206" i="31"/>
  <c r="F206" i="31"/>
  <c r="G206" i="31"/>
  <c r="H206" i="31"/>
  <c r="B208" i="31"/>
  <c r="G208" i="31"/>
  <c r="C208" i="31"/>
  <c r="F208" i="31"/>
  <c r="C220" i="31"/>
  <c r="D220" i="31"/>
  <c r="D239" i="31"/>
  <c r="E220" i="31"/>
  <c r="E239" i="31"/>
  <c r="F220" i="31"/>
  <c r="H220" i="31"/>
  <c r="H239" i="31"/>
  <c r="C221" i="31"/>
  <c r="G221" i="31"/>
  <c r="D221" i="31"/>
  <c r="E221" i="31"/>
  <c r="F221" i="31"/>
  <c r="H221" i="31"/>
  <c r="C222" i="31"/>
  <c r="G222" i="31"/>
  <c r="D222" i="31"/>
  <c r="E222" i="31"/>
  <c r="F222" i="31"/>
  <c r="H222" i="31"/>
  <c r="C223" i="31"/>
  <c r="G223" i="31"/>
  <c r="D223" i="31"/>
  <c r="E223" i="31"/>
  <c r="F223" i="31"/>
  <c r="H223" i="31"/>
  <c r="C224" i="31"/>
  <c r="G224" i="31"/>
  <c r="D224" i="31"/>
  <c r="E224" i="31"/>
  <c r="F224" i="31"/>
  <c r="H224" i="31"/>
  <c r="C225" i="31"/>
  <c r="G225" i="31"/>
  <c r="D225" i="31"/>
  <c r="E225" i="31"/>
  <c r="F225" i="31"/>
  <c r="H225" i="31"/>
  <c r="C226" i="31"/>
  <c r="G226" i="31"/>
  <c r="D226" i="31"/>
  <c r="E226" i="31"/>
  <c r="F226" i="31"/>
  <c r="H226" i="31"/>
  <c r="C227" i="31"/>
  <c r="G227" i="31"/>
  <c r="D227" i="31"/>
  <c r="E227" i="31"/>
  <c r="F227" i="31"/>
  <c r="H227" i="31"/>
  <c r="C228" i="31"/>
  <c r="G228" i="31"/>
  <c r="D228" i="31"/>
  <c r="E228" i="31"/>
  <c r="F228" i="31"/>
  <c r="H228" i="31"/>
  <c r="C229" i="31"/>
  <c r="G229" i="31"/>
  <c r="D229" i="31"/>
  <c r="E229" i="31"/>
  <c r="F229" i="31"/>
  <c r="H229" i="31"/>
  <c r="C230" i="31"/>
  <c r="G230" i="31"/>
  <c r="D230" i="31"/>
  <c r="E230" i="31"/>
  <c r="F230" i="31"/>
  <c r="H230" i="31"/>
  <c r="C231" i="31"/>
  <c r="G231" i="31"/>
  <c r="D231" i="31"/>
  <c r="E231" i="31"/>
  <c r="F231" i="31"/>
  <c r="H231" i="31"/>
  <c r="C232" i="31"/>
  <c r="G232" i="31"/>
  <c r="D232" i="31"/>
  <c r="E232" i="31"/>
  <c r="F232" i="31"/>
  <c r="H232" i="31"/>
  <c r="C233" i="31"/>
  <c r="G233" i="31"/>
  <c r="D233" i="31"/>
  <c r="E233" i="31"/>
  <c r="F233" i="31"/>
  <c r="H233" i="31"/>
  <c r="C234" i="31"/>
  <c r="G234" i="31"/>
  <c r="D234" i="31"/>
  <c r="E234" i="31"/>
  <c r="F234" i="31"/>
  <c r="H234" i="31"/>
  <c r="C235" i="31"/>
  <c r="G235" i="31"/>
  <c r="D235" i="31"/>
  <c r="E235" i="31"/>
  <c r="F235" i="31"/>
  <c r="H235" i="31"/>
  <c r="C236" i="31"/>
  <c r="G236" i="31"/>
  <c r="D236" i="31"/>
  <c r="E236" i="31"/>
  <c r="F236" i="31"/>
  <c r="H236" i="31"/>
  <c r="C237" i="31"/>
  <c r="G237" i="31"/>
  <c r="D237" i="31"/>
  <c r="E237" i="31"/>
  <c r="F237" i="31"/>
  <c r="H237" i="31"/>
  <c r="B239" i="31"/>
  <c r="F239" i="31"/>
  <c r="C251" i="31"/>
  <c r="D251" i="31"/>
  <c r="D270" i="31"/>
  <c r="E251" i="31"/>
  <c r="F251" i="31"/>
  <c r="F270" i="31"/>
  <c r="G251" i="31"/>
  <c r="H251" i="31"/>
  <c r="H270" i="31"/>
  <c r="C252" i="31"/>
  <c r="G252" i="31"/>
  <c r="D252" i="31"/>
  <c r="E252" i="31"/>
  <c r="F252" i="31"/>
  <c r="H252" i="31"/>
  <c r="C253" i="31"/>
  <c r="G253" i="31"/>
  <c r="D253" i="31"/>
  <c r="E253" i="31"/>
  <c r="F253" i="31"/>
  <c r="H253" i="31"/>
  <c r="C254" i="31"/>
  <c r="G254" i="31"/>
  <c r="D254" i="31"/>
  <c r="E254" i="31"/>
  <c r="F254" i="31"/>
  <c r="H254" i="31"/>
  <c r="C255" i="31"/>
  <c r="D255" i="31"/>
  <c r="E255" i="31"/>
  <c r="F255" i="31"/>
  <c r="G255" i="31"/>
  <c r="H255" i="31"/>
  <c r="C256" i="31"/>
  <c r="G256" i="31"/>
  <c r="D256" i="31"/>
  <c r="E256" i="31"/>
  <c r="F256" i="31"/>
  <c r="H256" i="31"/>
  <c r="C257" i="31"/>
  <c r="G257" i="31"/>
  <c r="D257" i="31"/>
  <c r="E257" i="31"/>
  <c r="F257" i="31"/>
  <c r="H257" i="31"/>
  <c r="C258" i="31"/>
  <c r="G258" i="31"/>
  <c r="D258" i="31"/>
  <c r="E258" i="31"/>
  <c r="F258" i="31"/>
  <c r="H258" i="31"/>
  <c r="C259" i="31"/>
  <c r="D259" i="31"/>
  <c r="E259" i="31"/>
  <c r="F259" i="31"/>
  <c r="G259" i="31"/>
  <c r="H259" i="31"/>
  <c r="C260" i="31"/>
  <c r="G260" i="31"/>
  <c r="D260" i="31"/>
  <c r="E260" i="31"/>
  <c r="F260" i="31"/>
  <c r="H260" i="31"/>
  <c r="C261" i="31"/>
  <c r="G261" i="31"/>
  <c r="D261" i="31"/>
  <c r="E261" i="31"/>
  <c r="F261" i="31"/>
  <c r="H261" i="31"/>
  <c r="C262" i="31"/>
  <c r="G262" i="31"/>
  <c r="D262" i="31"/>
  <c r="E262" i="31"/>
  <c r="F262" i="31"/>
  <c r="H262" i="31"/>
  <c r="C263" i="31"/>
  <c r="D263" i="31"/>
  <c r="E263" i="31"/>
  <c r="F263" i="31"/>
  <c r="G263" i="31"/>
  <c r="H263" i="31"/>
  <c r="C264" i="31"/>
  <c r="G264" i="31"/>
  <c r="D264" i="31"/>
  <c r="E264" i="31"/>
  <c r="F264" i="31"/>
  <c r="H264" i="31"/>
  <c r="C265" i="31"/>
  <c r="G265" i="31"/>
  <c r="D265" i="31"/>
  <c r="E265" i="31"/>
  <c r="F265" i="31"/>
  <c r="H265" i="31"/>
  <c r="C266" i="31"/>
  <c r="G266" i="31"/>
  <c r="D266" i="31"/>
  <c r="E266" i="31"/>
  <c r="F266" i="31"/>
  <c r="H266" i="31"/>
  <c r="C267" i="31"/>
  <c r="D267" i="31"/>
  <c r="E267" i="31"/>
  <c r="F267" i="31"/>
  <c r="G267" i="31"/>
  <c r="H267" i="31"/>
  <c r="C268" i="31"/>
  <c r="G268" i="31"/>
  <c r="D268" i="31"/>
  <c r="E268" i="31"/>
  <c r="F268" i="31"/>
  <c r="H268" i="31"/>
  <c r="B270" i="31"/>
  <c r="C270" i="31"/>
  <c r="G270" i="31"/>
  <c r="E270" i="31"/>
  <c r="C282" i="31"/>
  <c r="C301" i="31"/>
  <c r="D282" i="31"/>
  <c r="D301" i="31"/>
  <c r="E282" i="31"/>
  <c r="E301" i="31"/>
  <c r="F282" i="31"/>
  <c r="F301" i="31"/>
  <c r="G282" i="31"/>
  <c r="H282" i="31"/>
  <c r="C283" i="31"/>
  <c r="G283" i="31"/>
  <c r="D283" i="31"/>
  <c r="E283" i="31"/>
  <c r="F283" i="31"/>
  <c r="H283" i="31"/>
  <c r="C284" i="31"/>
  <c r="G284" i="31"/>
  <c r="D284" i="31"/>
  <c r="E284" i="31"/>
  <c r="F284" i="31"/>
  <c r="H284" i="31"/>
  <c r="C285" i="31"/>
  <c r="G285" i="31"/>
  <c r="D285" i="31"/>
  <c r="E285" i="31"/>
  <c r="F285" i="31"/>
  <c r="H285" i="31"/>
  <c r="C286" i="31"/>
  <c r="G286" i="31"/>
  <c r="D286" i="31"/>
  <c r="E286" i="31"/>
  <c r="F286" i="31"/>
  <c r="H286" i="31"/>
  <c r="C287" i="31"/>
  <c r="G287" i="31"/>
  <c r="D287" i="31"/>
  <c r="E287" i="31"/>
  <c r="F287" i="31"/>
  <c r="H287" i="31"/>
  <c r="C288" i="31"/>
  <c r="G288" i="31"/>
  <c r="D288" i="31"/>
  <c r="E288" i="31"/>
  <c r="F288" i="31"/>
  <c r="H288" i="31"/>
  <c r="C289" i="31"/>
  <c r="G289" i="31"/>
  <c r="D289" i="31"/>
  <c r="E289" i="31"/>
  <c r="F289" i="31"/>
  <c r="H289" i="31"/>
  <c r="C290" i="31"/>
  <c r="G290" i="31"/>
  <c r="D290" i="31"/>
  <c r="E290" i="31"/>
  <c r="F290" i="31"/>
  <c r="H290" i="31"/>
  <c r="C291" i="31"/>
  <c r="G291" i="31"/>
  <c r="D291" i="31"/>
  <c r="E291" i="31"/>
  <c r="F291" i="31"/>
  <c r="H291" i="31"/>
  <c r="C292" i="31"/>
  <c r="G292" i="31"/>
  <c r="D292" i="31"/>
  <c r="E292" i="31"/>
  <c r="F292" i="31"/>
  <c r="H292" i="31"/>
  <c r="C293" i="31"/>
  <c r="G293" i="31"/>
  <c r="D293" i="31"/>
  <c r="E293" i="31"/>
  <c r="F293" i="31"/>
  <c r="H293" i="31"/>
  <c r="C294" i="31"/>
  <c r="G294" i="31"/>
  <c r="D294" i="31"/>
  <c r="E294" i="31"/>
  <c r="F294" i="31"/>
  <c r="H294" i="31"/>
  <c r="C295" i="31"/>
  <c r="G295" i="31"/>
  <c r="D295" i="31"/>
  <c r="E295" i="31"/>
  <c r="F295" i="31"/>
  <c r="H295" i="31"/>
  <c r="C296" i="31"/>
  <c r="G296" i="31"/>
  <c r="D296" i="31"/>
  <c r="E296" i="31"/>
  <c r="F296" i="31"/>
  <c r="H296" i="31"/>
  <c r="C297" i="31"/>
  <c r="G297" i="31"/>
  <c r="D297" i="31"/>
  <c r="E297" i="31"/>
  <c r="F297" i="31"/>
  <c r="H297" i="31"/>
  <c r="C298" i="31"/>
  <c r="G298" i="31"/>
  <c r="D298" i="31"/>
  <c r="E298" i="31"/>
  <c r="F298" i="31"/>
  <c r="H298" i="31"/>
  <c r="C299" i="31"/>
  <c r="G299" i="31"/>
  <c r="D299" i="31"/>
  <c r="E299" i="31"/>
  <c r="F299" i="31"/>
  <c r="H299" i="31"/>
  <c r="B301" i="31"/>
  <c r="H301" i="31"/>
  <c r="C313" i="31"/>
  <c r="D313" i="31"/>
  <c r="D332" i="31"/>
  <c r="E313" i="31"/>
  <c r="F313" i="31"/>
  <c r="F332" i="31"/>
  <c r="H313" i="31"/>
  <c r="H332" i="31"/>
  <c r="C314" i="31"/>
  <c r="G314" i="31"/>
  <c r="D314" i="31"/>
  <c r="E314" i="31"/>
  <c r="F314" i="31"/>
  <c r="H314" i="31"/>
  <c r="C315" i="31"/>
  <c r="G315" i="31"/>
  <c r="D315" i="31"/>
  <c r="E315" i="31"/>
  <c r="F315" i="31"/>
  <c r="H315" i="31"/>
  <c r="C316" i="31"/>
  <c r="D316" i="31"/>
  <c r="E316" i="31"/>
  <c r="F316" i="31"/>
  <c r="G316" i="31"/>
  <c r="H316" i="31"/>
  <c r="C317" i="31"/>
  <c r="G317" i="31"/>
  <c r="D317" i="31"/>
  <c r="E317" i="31"/>
  <c r="F317" i="31"/>
  <c r="H317" i="31"/>
  <c r="C318" i="31"/>
  <c r="G318" i="31"/>
  <c r="D318" i="31"/>
  <c r="E318" i="31"/>
  <c r="F318" i="31"/>
  <c r="H318" i="31"/>
  <c r="C319" i="31"/>
  <c r="G319" i="31"/>
  <c r="D319" i="31"/>
  <c r="E319" i="31"/>
  <c r="F319" i="31"/>
  <c r="H319" i="31"/>
  <c r="C320" i="31"/>
  <c r="D320" i="31"/>
  <c r="E320" i="31"/>
  <c r="F320" i="31"/>
  <c r="G320" i="31"/>
  <c r="H320" i="31"/>
  <c r="C321" i="31"/>
  <c r="G321" i="31"/>
  <c r="D321" i="31"/>
  <c r="E321" i="31"/>
  <c r="F321" i="31"/>
  <c r="H321" i="31"/>
  <c r="C322" i="31"/>
  <c r="G322" i="31"/>
  <c r="D322" i="31"/>
  <c r="E322" i="31"/>
  <c r="F322" i="31"/>
  <c r="H322" i="31"/>
  <c r="C323" i="31"/>
  <c r="G323" i="31"/>
  <c r="D323" i="31"/>
  <c r="E323" i="31"/>
  <c r="F323" i="31"/>
  <c r="H323" i="31"/>
  <c r="C324" i="31"/>
  <c r="D324" i="31"/>
  <c r="E324" i="31"/>
  <c r="F324" i="31"/>
  <c r="G324" i="31"/>
  <c r="H324" i="31"/>
  <c r="C325" i="31"/>
  <c r="G325" i="31"/>
  <c r="D325" i="31"/>
  <c r="E325" i="31"/>
  <c r="F325" i="31"/>
  <c r="H325" i="31"/>
  <c r="C326" i="31"/>
  <c r="G326" i="31"/>
  <c r="D326" i="31"/>
  <c r="E326" i="31"/>
  <c r="F326" i="31"/>
  <c r="H326" i="31"/>
  <c r="C327" i="31"/>
  <c r="G327" i="31"/>
  <c r="D327" i="31"/>
  <c r="E327" i="31"/>
  <c r="F327" i="31"/>
  <c r="H327" i="31"/>
  <c r="C328" i="31"/>
  <c r="D328" i="31"/>
  <c r="E328" i="31"/>
  <c r="F328" i="31"/>
  <c r="G328" i="31"/>
  <c r="H328" i="31"/>
  <c r="C329" i="31"/>
  <c r="G329" i="31"/>
  <c r="D329" i="31"/>
  <c r="E329" i="31"/>
  <c r="F329" i="31"/>
  <c r="H329" i="31"/>
  <c r="C330" i="31"/>
  <c r="G330" i="31"/>
  <c r="D330" i="31"/>
  <c r="E330" i="31"/>
  <c r="F330" i="31"/>
  <c r="H330" i="31"/>
  <c r="F331" i="31"/>
  <c r="B332" i="31"/>
  <c r="E332" i="31"/>
  <c r="C344" i="31"/>
  <c r="G344" i="31"/>
  <c r="D344" i="31"/>
  <c r="D363" i="31"/>
  <c r="E344" i="31"/>
  <c r="E363" i="31"/>
  <c r="F344" i="31"/>
  <c r="F363" i="31"/>
  <c r="H344" i="31"/>
  <c r="H363" i="31"/>
  <c r="C345" i="31"/>
  <c r="D345" i="31"/>
  <c r="E345" i="31"/>
  <c r="F345" i="31"/>
  <c r="G345" i="31"/>
  <c r="H345" i="31"/>
  <c r="C346" i="31"/>
  <c r="G346" i="31"/>
  <c r="D346" i="31"/>
  <c r="E346" i="31"/>
  <c r="F346" i="31"/>
  <c r="H346" i="31"/>
  <c r="C347" i="31"/>
  <c r="G347" i="31"/>
  <c r="D347" i="31"/>
  <c r="E347" i="31"/>
  <c r="F347" i="31"/>
  <c r="H347" i="31"/>
  <c r="C348" i="31"/>
  <c r="G348" i="31"/>
  <c r="D348" i="31"/>
  <c r="E348" i="31"/>
  <c r="F348" i="31"/>
  <c r="H348" i="31"/>
  <c r="C349" i="31"/>
  <c r="D349" i="31"/>
  <c r="E349" i="31"/>
  <c r="F349" i="31"/>
  <c r="G349" i="31"/>
  <c r="H349" i="31"/>
  <c r="C350" i="31"/>
  <c r="G350" i="31"/>
  <c r="D350" i="31"/>
  <c r="E350" i="31"/>
  <c r="F350" i="31"/>
  <c r="H350" i="31"/>
  <c r="C351" i="31"/>
  <c r="G351" i="31"/>
  <c r="D351" i="31"/>
  <c r="E351" i="31"/>
  <c r="F351" i="31"/>
  <c r="H351" i="31"/>
  <c r="C352" i="31"/>
  <c r="G352" i="31"/>
  <c r="D352" i="31"/>
  <c r="E352" i="31"/>
  <c r="F352" i="31"/>
  <c r="H352" i="31"/>
  <c r="C353" i="31"/>
  <c r="D353" i="31"/>
  <c r="E353" i="31"/>
  <c r="F353" i="31"/>
  <c r="G353" i="31"/>
  <c r="H353" i="31"/>
  <c r="C354" i="31"/>
  <c r="G354" i="31"/>
  <c r="D354" i="31"/>
  <c r="E354" i="31"/>
  <c r="F354" i="31"/>
  <c r="H354" i="31"/>
  <c r="C355" i="31"/>
  <c r="G355" i="31"/>
  <c r="D355" i="31"/>
  <c r="E355" i="31"/>
  <c r="F355" i="31"/>
  <c r="H355" i="31"/>
  <c r="C356" i="31"/>
  <c r="G356" i="31"/>
  <c r="D356" i="31"/>
  <c r="E356" i="31"/>
  <c r="F356" i="31"/>
  <c r="H356" i="31"/>
  <c r="C357" i="31"/>
  <c r="D357" i="31"/>
  <c r="E357" i="31"/>
  <c r="F357" i="31"/>
  <c r="G357" i="31"/>
  <c r="H357" i="31"/>
  <c r="C358" i="31"/>
  <c r="G358" i="31"/>
  <c r="D358" i="31"/>
  <c r="E358" i="31"/>
  <c r="F358" i="31"/>
  <c r="H358" i="31"/>
  <c r="C359" i="31"/>
  <c r="G359" i="31"/>
  <c r="D359" i="31"/>
  <c r="E359" i="31"/>
  <c r="F359" i="31"/>
  <c r="H359" i="31"/>
  <c r="C360" i="31"/>
  <c r="G360" i="31"/>
  <c r="D360" i="31"/>
  <c r="E360" i="31"/>
  <c r="F360" i="31"/>
  <c r="H360" i="31"/>
  <c r="C361" i="31"/>
  <c r="D361" i="31"/>
  <c r="E361" i="31"/>
  <c r="F361" i="31"/>
  <c r="G361" i="31"/>
  <c r="H361" i="31"/>
  <c r="B363" i="31"/>
  <c r="C363" i="31"/>
  <c r="G363" i="31"/>
  <c r="C375" i="31"/>
  <c r="G375" i="31"/>
  <c r="D375" i="31"/>
  <c r="D394" i="31"/>
  <c r="E375" i="31"/>
  <c r="E394" i="31"/>
  <c r="F375" i="31"/>
  <c r="F394" i="31"/>
  <c r="H375" i="31"/>
  <c r="C376" i="31"/>
  <c r="G376" i="31"/>
  <c r="D376" i="31"/>
  <c r="E376" i="31"/>
  <c r="F376" i="31"/>
  <c r="H376" i="31"/>
  <c r="C377" i="31"/>
  <c r="G377" i="31"/>
  <c r="D377" i="31"/>
  <c r="E377" i="31"/>
  <c r="F377" i="31"/>
  <c r="H377" i="31"/>
  <c r="C378" i="31"/>
  <c r="G378" i="31"/>
  <c r="D378" i="31"/>
  <c r="E378" i="31"/>
  <c r="F378" i="31"/>
  <c r="H378" i="31"/>
  <c r="C379" i="31"/>
  <c r="G379" i="31"/>
  <c r="D379" i="31"/>
  <c r="E379" i="31"/>
  <c r="F379" i="31"/>
  <c r="H379" i="31"/>
  <c r="C380" i="31"/>
  <c r="G380" i="31"/>
  <c r="D380" i="31"/>
  <c r="E380" i="31"/>
  <c r="F380" i="31"/>
  <c r="H380" i="31"/>
  <c r="C381" i="31"/>
  <c r="G381" i="31"/>
  <c r="D381" i="31"/>
  <c r="E381" i="31"/>
  <c r="F381" i="31"/>
  <c r="H381" i="31"/>
  <c r="C382" i="31"/>
  <c r="G382" i="31"/>
  <c r="D382" i="31"/>
  <c r="E382" i="31"/>
  <c r="F382" i="31"/>
  <c r="H382" i="31"/>
  <c r="C383" i="31"/>
  <c r="G383" i="31"/>
  <c r="D383" i="31"/>
  <c r="E383" i="31"/>
  <c r="F383" i="31"/>
  <c r="H383" i="31"/>
  <c r="C384" i="31"/>
  <c r="G384" i="31"/>
  <c r="D384" i="31"/>
  <c r="E384" i="31"/>
  <c r="F384" i="31"/>
  <c r="H384" i="31"/>
  <c r="C385" i="31"/>
  <c r="G385" i="31"/>
  <c r="D385" i="31"/>
  <c r="E385" i="31"/>
  <c r="F385" i="31"/>
  <c r="H385" i="31"/>
  <c r="C386" i="31"/>
  <c r="G386" i="31"/>
  <c r="D386" i="31"/>
  <c r="E386" i="31"/>
  <c r="F386" i="31"/>
  <c r="H386" i="31"/>
  <c r="C387" i="31"/>
  <c r="G387" i="31"/>
  <c r="D387" i="31"/>
  <c r="E387" i="31"/>
  <c r="F387" i="31"/>
  <c r="H387" i="31"/>
  <c r="C388" i="31"/>
  <c r="G388" i="31"/>
  <c r="D388" i="31"/>
  <c r="E388" i="31"/>
  <c r="F388" i="31"/>
  <c r="H388" i="31"/>
  <c r="C389" i="31"/>
  <c r="G389" i="31"/>
  <c r="D389" i="31"/>
  <c r="E389" i="31"/>
  <c r="F389" i="31"/>
  <c r="H389" i="31"/>
  <c r="C390" i="31"/>
  <c r="G390" i="31"/>
  <c r="D390" i="31"/>
  <c r="E390" i="31"/>
  <c r="F390" i="31"/>
  <c r="H390" i="31"/>
  <c r="C391" i="31"/>
  <c r="G391" i="31"/>
  <c r="D391" i="31"/>
  <c r="E391" i="31"/>
  <c r="F391" i="31"/>
  <c r="H391" i="31"/>
  <c r="C392" i="31"/>
  <c r="G392" i="31"/>
  <c r="D392" i="31"/>
  <c r="E392" i="31"/>
  <c r="F392" i="31"/>
  <c r="H392" i="31"/>
  <c r="B394" i="31"/>
  <c r="C394" i="31"/>
  <c r="G394" i="31"/>
  <c r="H394" i="31"/>
  <c r="C406" i="31"/>
  <c r="D406" i="31"/>
  <c r="E406" i="31"/>
  <c r="E425" i="31"/>
  <c r="F406" i="31"/>
  <c r="F425" i="31"/>
  <c r="G406" i="31"/>
  <c r="H406" i="31"/>
  <c r="H425" i="31"/>
  <c r="C407" i="31"/>
  <c r="G407" i="31"/>
  <c r="D407" i="31"/>
  <c r="E407" i="31"/>
  <c r="F407" i="31"/>
  <c r="H407" i="31"/>
  <c r="C408" i="31"/>
  <c r="G408" i="31"/>
  <c r="D408" i="31"/>
  <c r="E408" i="31"/>
  <c r="F408" i="31"/>
  <c r="H408" i="31"/>
  <c r="C409" i="31"/>
  <c r="G409" i="31"/>
  <c r="D409" i="31"/>
  <c r="E409" i="31"/>
  <c r="F409" i="31"/>
  <c r="H409" i="31"/>
  <c r="C410" i="31"/>
  <c r="G410" i="31"/>
  <c r="D410" i="31"/>
  <c r="E410" i="31"/>
  <c r="F410" i="31"/>
  <c r="H410" i="31"/>
  <c r="C411" i="31"/>
  <c r="G411" i="31"/>
  <c r="D411" i="31"/>
  <c r="E411" i="31"/>
  <c r="F411" i="31"/>
  <c r="H411" i="31"/>
  <c r="C412" i="31"/>
  <c r="G412" i="31"/>
  <c r="D412" i="31"/>
  <c r="E412" i="31"/>
  <c r="F412" i="31"/>
  <c r="H412" i="31"/>
  <c r="C413" i="31"/>
  <c r="G413" i="31"/>
  <c r="D413" i="31"/>
  <c r="E413" i="31"/>
  <c r="F413" i="31"/>
  <c r="H413" i="31"/>
  <c r="C414" i="31"/>
  <c r="G414" i="31"/>
  <c r="D414" i="31"/>
  <c r="E414" i="31"/>
  <c r="F414" i="31"/>
  <c r="H414" i="31"/>
  <c r="C415" i="31"/>
  <c r="G415" i="31"/>
  <c r="D415" i="31"/>
  <c r="E415" i="31"/>
  <c r="F415" i="31"/>
  <c r="H415" i="31"/>
  <c r="C416" i="31"/>
  <c r="G416" i="31"/>
  <c r="D416" i="31"/>
  <c r="E416" i="31"/>
  <c r="F416" i="31"/>
  <c r="H416" i="31"/>
  <c r="C417" i="31"/>
  <c r="G417" i="31"/>
  <c r="D417" i="31"/>
  <c r="E417" i="31"/>
  <c r="F417" i="31"/>
  <c r="H417" i="31"/>
  <c r="C418" i="31"/>
  <c r="G418" i="31"/>
  <c r="D418" i="31"/>
  <c r="E418" i="31"/>
  <c r="F418" i="31"/>
  <c r="H418" i="31"/>
  <c r="C419" i="31"/>
  <c r="G419" i="31"/>
  <c r="D419" i="31"/>
  <c r="E419" i="31"/>
  <c r="F419" i="31"/>
  <c r="H419" i="31"/>
  <c r="C420" i="31"/>
  <c r="G420" i="31"/>
  <c r="D420" i="31"/>
  <c r="E420" i="31"/>
  <c r="F420" i="31"/>
  <c r="H420" i="31"/>
  <c r="C421" i="31"/>
  <c r="G421" i="31"/>
  <c r="D421" i="31"/>
  <c r="E421" i="31"/>
  <c r="F421" i="31"/>
  <c r="H421" i="31"/>
  <c r="C422" i="31"/>
  <c r="G422" i="31"/>
  <c r="D422" i="31"/>
  <c r="E422" i="31"/>
  <c r="F422" i="31"/>
  <c r="H422" i="31"/>
  <c r="C423" i="31"/>
  <c r="G423" i="31"/>
  <c r="D423" i="31"/>
  <c r="E423" i="31"/>
  <c r="F423" i="31"/>
  <c r="H423" i="31"/>
  <c r="B425" i="31"/>
  <c r="C425" i="31"/>
  <c r="D425" i="31"/>
  <c r="C437" i="31"/>
  <c r="G437" i="31"/>
  <c r="D437" i="31"/>
  <c r="D456" i="31"/>
  <c r="E437" i="31"/>
  <c r="E456" i="31"/>
  <c r="F437" i="31"/>
  <c r="F456" i="31"/>
  <c r="H437" i="31"/>
  <c r="H456" i="31"/>
  <c r="C438" i="31"/>
  <c r="G438" i="31"/>
  <c r="D438" i="31"/>
  <c r="E438" i="31"/>
  <c r="F438" i="31"/>
  <c r="H438" i="31"/>
  <c r="C439" i="31"/>
  <c r="G439" i="31"/>
  <c r="D439" i="31"/>
  <c r="E439" i="31"/>
  <c r="F439" i="31"/>
  <c r="H439" i="31"/>
  <c r="C440" i="31"/>
  <c r="G440" i="31"/>
  <c r="D440" i="31"/>
  <c r="E440" i="31"/>
  <c r="F440" i="31"/>
  <c r="H440" i="31"/>
  <c r="C441" i="31"/>
  <c r="G441" i="31"/>
  <c r="D441" i="31"/>
  <c r="E441" i="31"/>
  <c r="F441" i="31"/>
  <c r="H441" i="31"/>
  <c r="C442" i="31"/>
  <c r="G442" i="31"/>
  <c r="D442" i="31"/>
  <c r="E442" i="31"/>
  <c r="F442" i="31"/>
  <c r="H442" i="31"/>
  <c r="C443" i="31"/>
  <c r="G443" i="31"/>
  <c r="D443" i="31"/>
  <c r="E443" i="31"/>
  <c r="F443" i="31"/>
  <c r="H443" i="31"/>
  <c r="C444" i="31"/>
  <c r="G444" i="31"/>
  <c r="D444" i="31"/>
  <c r="E444" i="31"/>
  <c r="F444" i="31"/>
  <c r="H444" i="31"/>
  <c r="C445" i="31"/>
  <c r="G445" i="31"/>
  <c r="D445" i="31"/>
  <c r="E445" i="31"/>
  <c r="F445" i="31"/>
  <c r="H445" i="31"/>
  <c r="C446" i="31"/>
  <c r="G446" i="31"/>
  <c r="D446" i="31"/>
  <c r="E446" i="31"/>
  <c r="F446" i="31"/>
  <c r="H446" i="31"/>
  <c r="C447" i="31"/>
  <c r="G447" i="31"/>
  <c r="D447" i="31"/>
  <c r="E447" i="31"/>
  <c r="F447" i="31"/>
  <c r="H447" i="31"/>
  <c r="C448" i="31"/>
  <c r="G448" i="31"/>
  <c r="D448" i="31"/>
  <c r="E448" i="31"/>
  <c r="F448" i="31"/>
  <c r="H448" i="31"/>
  <c r="C449" i="31"/>
  <c r="G449" i="31"/>
  <c r="D449" i="31"/>
  <c r="E449" i="31"/>
  <c r="F449" i="31"/>
  <c r="H449" i="31"/>
  <c r="C450" i="31"/>
  <c r="G450" i="31"/>
  <c r="D450" i="31"/>
  <c r="E450" i="31"/>
  <c r="F450" i="31"/>
  <c r="H450" i="31"/>
  <c r="C451" i="31"/>
  <c r="G451" i="31"/>
  <c r="D451" i="31"/>
  <c r="E451" i="31"/>
  <c r="F451" i="31"/>
  <c r="H451" i="31"/>
  <c r="C452" i="31"/>
  <c r="G452" i="31"/>
  <c r="D452" i="31"/>
  <c r="E452" i="31"/>
  <c r="F452" i="31"/>
  <c r="H452" i="31"/>
  <c r="C453" i="31"/>
  <c r="G453" i="31"/>
  <c r="D453" i="31"/>
  <c r="E453" i="31"/>
  <c r="F453" i="31"/>
  <c r="H453" i="31"/>
  <c r="C454" i="31"/>
  <c r="G454" i="31"/>
  <c r="D454" i="31"/>
  <c r="E454" i="31"/>
  <c r="F454" i="31"/>
  <c r="H454" i="31"/>
  <c r="B456" i="31"/>
  <c r="C469" i="31"/>
  <c r="G469" i="31"/>
  <c r="C488" i="31"/>
  <c r="D469" i="31"/>
  <c r="D488" i="31"/>
  <c r="E469" i="31"/>
  <c r="E488" i="31"/>
  <c r="F469" i="31"/>
  <c r="H469" i="31"/>
  <c r="H488" i="31"/>
  <c r="C470" i="31"/>
  <c r="G470" i="31"/>
  <c r="D470" i="31"/>
  <c r="E470" i="31"/>
  <c r="F470" i="31"/>
  <c r="H470" i="31"/>
  <c r="C471" i="31"/>
  <c r="G471" i="31"/>
  <c r="D471" i="31"/>
  <c r="E471" i="31"/>
  <c r="F471" i="31"/>
  <c r="H471" i="31"/>
  <c r="C472" i="31"/>
  <c r="G472" i="31"/>
  <c r="D472" i="31"/>
  <c r="E472" i="31"/>
  <c r="F472" i="31"/>
  <c r="H472" i="31"/>
  <c r="C473" i="31"/>
  <c r="D473" i="31"/>
  <c r="E473" i="31"/>
  <c r="F473" i="31"/>
  <c r="G473" i="31"/>
  <c r="H473" i="31"/>
  <c r="C474" i="31"/>
  <c r="G474" i="31"/>
  <c r="D474" i="31"/>
  <c r="E474" i="31"/>
  <c r="F474" i="31"/>
  <c r="H474" i="31"/>
  <c r="C475" i="31"/>
  <c r="G475" i="31"/>
  <c r="D475" i="31"/>
  <c r="E475" i="31"/>
  <c r="F475" i="31"/>
  <c r="H475" i="31"/>
  <c r="C476" i="31"/>
  <c r="G476" i="31"/>
  <c r="D476" i="31"/>
  <c r="E476" i="31"/>
  <c r="F476" i="31"/>
  <c r="H476" i="31"/>
  <c r="C477" i="31"/>
  <c r="D477" i="31"/>
  <c r="E477" i="31"/>
  <c r="F477" i="31"/>
  <c r="G477" i="31"/>
  <c r="H477" i="31"/>
  <c r="C478" i="31"/>
  <c r="G478" i="31"/>
  <c r="D478" i="31"/>
  <c r="E478" i="31"/>
  <c r="F478" i="31"/>
  <c r="H478" i="31"/>
  <c r="C479" i="31"/>
  <c r="G479" i="31"/>
  <c r="D479" i="31"/>
  <c r="E479" i="31"/>
  <c r="F479" i="31"/>
  <c r="H479" i="31"/>
  <c r="C480" i="31"/>
  <c r="G480" i="31"/>
  <c r="D480" i="31"/>
  <c r="E480" i="31"/>
  <c r="F480" i="31"/>
  <c r="H480" i="31"/>
  <c r="C481" i="31"/>
  <c r="G481" i="31"/>
  <c r="D481" i="31"/>
  <c r="E481" i="31"/>
  <c r="F481" i="31"/>
  <c r="H481" i="31"/>
  <c r="C482" i="31"/>
  <c r="G482" i="31"/>
  <c r="D482" i="31"/>
  <c r="E482" i="31"/>
  <c r="F482" i="31"/>
  <c r="H482" i="31"/>
  <c r="C483" i="31"/>
  <c r="G483" i="31"/>
  <c r="D483" i="31"/>
  <c r="E483" i="31"/>
  <c r="F483" i="31"/>
  <c r="H483" i="31"/>
  <c r="C484" i="31"/>
  <c r="G484" i="31"/>
  <c r="D484" i="31"/>
  <c r="E484" i="31"/>
  <c r="F484" i="31"/>
  <c r="H484" i="31"/>
  <c r="C485" i="31"/>
  <c r="G485" i="31"/>
  <c r="D485" i="31"/>
  <c r="E485" i="31"/>
  <c r="F485" i="31"/>
  <c r="H485" i="31"/>
  <c r="C486" i="31"/>
  <c r="G486" i="31"/>
  <c r="D486" i="31"/>
  <c r="E486" i="31"/>
  <c r="F486" i="31"/>
  <c r="H486" i="31"/>
  <c r="B488" i="31"/>
  <c r="G488" i="31"/>
  <c r="F488" i="31"/>
  <c r="A495" i="31"/>
  <c r="C501" i="31"/>
  <c r="G501" i="31"/>
  <c r="D501" i="31"/>
  <c r="D520" i="31"/>
  <c r="E501" i="31"/>
  <c r="E520" i="31"/>
  <c r="F501" i="31"/>
  <c r="F520" i="31"/>
  <c r="H501" i="31"/>
  <c r="H520" i="31"/>
  <c r="C502" i="31"/>
  <c r="G502" i="31"/>
  <c r="D502" i="31"/>
  <c r="E502" i="31"/>
  <c r="F502" i="31"/>
  <c r="H502" i="31"/>
  <c r="C503" i="31"/>
  <c r="G503" i="31"/>
  <c r="D503" i="31"/>
  <c r="E503" i="31"/>
  <c r="F503" i="31"/>
  <c r="H503" i="31"/>
  <c r="C504" i="31"/>
  <c r="G504" i="31"/>
  <c r="D504" i="31"/>
  <c r="E504" i="31"/>
  <c r="F504" i="31"/>
  <c r="H504" i="31"/>
  <c r="C505" i="31"/>
  <c r="G505" i="31"/>
  <c r="D505" i="31"/>
  <c r="E505" i="31"/>
  <c r="F505" i="31"/>
  <c r="H505" i="31"/>
  <c r="C506" i="31"/>
  <c r="G506" i="31"/>
  <c r="D506" i="31"/>
  <c r="E506" i="31"/>
  <c r="F506" i="31"/>
  <c r="H506" i="31"/>
  <c r="C507" i="31"/>
  <c r="G507" i="31"/>
  <c r="D507" i="31"/>
  <c r="E507" i="31"/>
  <c r="F507" i="31"/>
  <c r="H507" i="31"/>
  <c r="C508" i="31"/>
  <c r="G508" i="31"/>
  <c r="D508" i="31"/>
  <c r="E508" i="31"/>
  <c r="F508" i="31"/>
  <c r="H508" i="31"/>
  <c r="C509" i="31"/>
  <c r="G509" i="31"/>
  <c r="D509" i="31"/>
  <c r="E509" i="31"/>
  <c r="F509" i="31"/>
  <c r="H509" i="31"/>
  <c r="C510" i="31"/>
  <c r="G510" i="31"/>
  <c r="D510" i="31"/>
  <c r="E510" i="31"/>
  <c r="F510" i="31"/>
  <c r="H510" i="31"/>
  <c r="C511" i="31"/>
  <c r="G511" i="31"/>
  <c r="D511" i="31"/>
  <c r="E511" i="31"/>
  <c r="F511" i="31"/>
  <c r="H511" i="31"/>
  <c r="C512" i="31"/>
  <c r="G512" i="31"/>
  <c r="D512" i="31"/>
  <c r="E512" i="31"/>
  <c r="F512" i="31"/>
  <c r="H512" i="31"/>
  <c r="C513" i="31"/>
  <c r="G513" i="31"/>
  <c r="D513" i="31"/>
  <c r="E513" i="31"/>
  <c r="F513" i="31"/>
  <c r="H513" i="31"/>
  <c r="C514" i="31"/>
  <c r="G514" i="31"/>
  <c r="D514" i="31"/>
  <c r="E514" i="31"/>
  <c r="F514" i="31"/>
  <c r="H514" i="31"/>
  <c r="C515" i="31"/>
  <c r="G515" i="31"/>
  <c r="D515" i="31"/>
  <c r="E515" i="31"/>
  <c r="F515" i="31"/>
  <c r="H515" i="31"/>
  <c r="C516" i="31"/>
  <c r="G516" i="31"/>
  <c r="D516" i="31"/>
  <c r="E516" i="31"/>
  <c r="F516" i="31"/>
  <c r="H516" i="31"/>
  <c r="C517" i="31"/>
  <c r="G517" i="31"/>
  <c r="D517" i="31"/>
  <c r="E517" i="31"/>
  <c r="F517" i="31"/>
  <c r="H517" i="31"/>
  <c r="C518" i="31"/>
  <c r="D518" i="31"/>
  <c r="E518" i="31"/>
  <c r="F518" i="31"/>
  <c r="G518" i="31"/>
  <c r="H518" i="31"/>
  <c r="B520" i="31"/>
  <c r="C520" i="31"/>
  <c r="G520" i="31"/>
  <c r="F8" i="4"/>
  <c r="F12" i="4"/>
  <c r="F14" i="4"/>
  <c r="F11" i="4"/>
  <c r="F10" i="4"/>
  <c r="F65" i="4"/>
  <c r="F29" i="4"/>
  <c r="F28" i="4"/>
  <c r="F46" i="4"/>
  <c r="F44" i="4"/>
  <c r="F47" i="4"/>
  <c r="F48" i="4"/>
  <c r="F49" i="4"/>
  <c r="F45" i="4"/>
  <c r="F53" i="4"/>
  <c r="F52" i="4"/>
  <c r="F51" i="4"/>
  <c r="F61" i="4"/>
  <c r="F59" i="4"/>
  <c r="F60" i="4"/>
  <c r="F57" i="4"/>
  <c r="A3" i="9"/>
  <c r="A3" i="1"/>
  <c r="B9" i="9"/>
  <c r="E9" i="9"/>
  <c r="B10" i="9"/>
  <c r="B11" i="9"/>
  <c r="B12" i="9"/>
  <c r="D12" i="9"/>
  <c r="B13" i="9"/>
  <c r="B14" i="9"/>
  <c r="D14" i="9"/>
  <c r="E14" i="9"/>
  <c r="B15" i="9"/>
  <c r="B16" i="9"/>
  <c r="E16" i="9"/>
  <c r="B17" i="9"/>
  <c r="B18" i="9"/>
  <c r="D18" i="9"/>
  <c r="B19" i="9"/>
  <c r="D19" i="9"/>
  <c r="E19" i="9"/>
  <c r="B20" i="9"/>
  <c r="D20" i="9"/>
  <c r="B21" i="9"/>
  <c r="C21" i="9"/>
  <c r="G21" i="9"/>
  <c r="H21" i="9"/>
  <c r="B22" i="9"/>
  <c r="C22" i="9"/>
  <c r="G22" i="9"/>
  <c r="B23" i="9"/>
  <c r="D23" i="9"/>
  <c r="E23" i="9"/>
  <c r="H23" i="9"/>
  <c r="B24" i="9"/>
  <c r="F24" i="9"/>
  <c r="B25" i="9"/>
  <c r="B26" i="9"/>
  <c r="C26" i="9"/>
  <c r="G26" i="9"/>
  <c r="H26" i="9"/>
  <c r="E28" i="9"/>
  <c r="B4" i="4"/>
  <c r="C4" i="4"/>
  <c r="D4" i="4"/>
  <c r="D69" i="4"/>
  <c r="E5" i="4"/>
  <c r="E4" i="4"/>
  <c r="E6" i="4"/>
  <c r="E7" i="4"/>
  <c r="E8" i="4"/>
  <c r="E9" i="4"/>
  <c r="B10" i="4"/>
  <c r="C10" i="4"/>
  <c r="D10" i="4"/>
  <c r="E11" i="4"/>
  <c r="E12" i="4"/>
  <c r="E13" i="4"/>
  <c r="E10" i="4"/>
  <c r="E14" i="4"/>
  <c r="E15" i="4"/>
  <c r="B16" i="4"/>
  <c r="C16" i="4"/>
  <c r="D16" i="4"/>
  <c r="E17" i="4"/>
  <c r="F17" i="4"/>
  <c r="F16" i="4"/>
  <c r="E18" i="4"/>
  <c r="F18" i="4"/>
  <c r="E19" i="4"/>
  <c r="F19" i="4"/>
  <c r="E20" i="4"/>
  <c r="F20" i="4"/>
  <c r="E21" i="4"/>
  <c r="E16" i="4"/>
  <c r="F21" i="4"/>
  <c r="B22" i="4"/>
  <c r="C22" i="4"/>
  <c r="C69" i="4"/>
  <c r="D22" i="4"/>
  <c r="E23" i="4"/>
  <c r="F23" i="4"/>
  <c r="F22" i="4"/>
  <c r="E24" i="4"/>
  <c r="E22" i="4"/>
  <c r="F24" i="4"/>
  <c r="E25" i="4"/>
  <c r="F25" i="4"/>
  <c r="E26" i="4"/>
  <c r="F26" i="4"/>
  <c r="E27" i="4"/>
  <c r="F27" i="4"/>
  <c r="B28" i="4"/>
  <c r="C28" i="4"/>
  <c r="D28" i="4"/>
  <c r="E29" i="4"/>
  <c r="E30" i="4"/>
  <c r="E31" i="4"/>
  <c r="E28" i="4"/>
  <c r="E32" i="4"/>
  <c r="E33" i="4"/>
  <c r="B38" i="4"/>
  <c r="C38" i="4"/>
  <c r="D38" i="4"/>
  <c r="E39" i="4"/>
  <c r="F39" i="4"/>
  <c r="E40" i="4"/>
  <c r="E38" i="4"/>
  <c r="E41" i="4"/>
  <c r="E42" i="4"/>
  <c r="E43" i="4"/>
  <c r="B44" i="4"/>
  <c r="C44" i="4"/>
  <c r="D44" i="4"/>
  <c r="E45" i="4"/>
  <c r="E44" i="4"/>
  <c r="E46" i="4"/>
  <c r="E47" i="4"/>
  <c r="E48" i="4"/>
  <c r="E49" i="4"/>
  <c r="B50" i="4"/>
  <c r="C50" i="4"/>
  <c r="D50" i="4"/>
  <c r="E51" i="4"/>
  <c r="E52" i="4"/>
  <c r="E50" i="4"/>
  <c r="E53" i="4"/>
  <c r="E54" i="4"/>
  <c r="E55" i="4"/>
  <c r="B56" i="4"/>
  <c r="B69" i="4"/>
  <c r="C56" i="4"/>
  <c r="D56" i="4"/>
  <c r="E57" i="4"/>
  <c r="E56" i="4"/>
  <c r="E58" i="4"/>
  <c r="E59" i="4"/>
  <c r="E60" i="4"/>
  <c r="E61" i="4"/>
  <c r="B62" i="4"/>
  <c r="C62" i="4"/>
  <c r="D62" i="4"/>
  <c r="E63" i="4"/>
  <c r="E62" i="4"/>
  <c r="F63" i="4"/>
  <c r="F62" i="4"/>
  <c r="E64" i="4"/>
  <c r="E65" i="4"/>
  <c r="E66" i="4"/>
  <c r="E67" i="4"/>
  <c r="F15" i="4"/>
  <c r="F58" i="4"/>
  <c r="F56" i="4"/>
  <c r="G34" i="5"/>
  <c r="H13" i="9"/>
  <c r="E22" i="9"/>
  <c r="H47" i="31"/>
  <c r="H18" i="31"/>
  <c r="C16" i="9"/>
  <c r="G16" i="9"/>
  <c r="C24" i="9"/>
  <c r="G24" i="9"/>
  <c r="E50" i="31"/>
  <c r="D49" i="31"/>
  <c r="H49" i="31"/>
  <c r="H20" i="31"/>
  <c r="H22" i="1"/>
  <c r="H22" i="9"/>
  <c r="H18" i="1"/>
  <c r="H18" i="9"/>
  <c r="H9" i="1"/>
  <c r="G38" i="5"/>
  <c r="C14" i="9"/>
  <c r="G14" i="9"/>
  <c r="E46" i="31"/>
  <c r="E34" i="31"/>
  <c r="H34" i="31"/>
  <c r="H5" i="31"/>
  <c r="H24" i="31"/>
  <c r="C25" i="1"/>
  <c r="C37" i="31"/>
  <c r="I37" i="31"/>
  <c r="H24" i="1"/>
  <c r="H20" i="1"/>
  <c r="H20" i="9"/>
  <c r="H10" i="1"/>
  <c r="G35" i="5"/>
  <c r="D41" i="31"/>
  <c r="E42" i="31"/>
  <c r="H42" i="31"/>
  <c r="H13" i="31"/>
  <c r="C41" i="31"/>
  <c r="H41" i="31"/>
  <c r="H12" i="31"/>
  <c r="H11" i="1"/>
  <c r="G31" i="5"/>
  <c r="I40" i="31"/>
  <c r="H17" i="1"/>
  <c r="H17" i="9"/>
  <c r="I48" i="31"/>
  <c r="I36" i="31"/>
  <c r="H9" i="9"/>
  <c r="H28" i="9"/>
  <c r="I41" i="31"/>
  <c r="F5" i="4"/>
  <c r="H10" i="9"/>
  <c r="F13" i="4"/>
  <c r="F41" i="4"/>
  <c r="G301" i="31"/>
  <c r="G146" i="31"/>
  <c r="G288" i="1"/>
  <c r="C152" i="1"/>
  <c r="G152" i="1"/>
  <c r="G133" i="1"/>
  <c r="H16" i="1"/>
  <c r="G45" i="5"/>
  <c r="I49" i="31"/>
  <c r="I46" i="31"/>
  <c r="C23" i="1"/>
  <c r="C10" i="1"/>
  <c r="G10" i="1"/>
  <c r="G9" i="5"/>
  <c r="C177" i="31"/>
  <c r="G177" i="31"/>
  <c r="E24" i="9"/>
  <c r="E10" i="9"/>
  <c r="E11" i="1"/>
  <c r="F92" i="14"/>
  <c r="E141" i="3"/>
  <c r="D84" i="31"/>
  <c r="G76" i="1"/>
  <c r="G19" i="1"/>
  <c r="G17" i="5"/>
  <c r="G71" i="1"/>
  <c r="D90" i="1"/>
  <c r="G34" i="31"/>
  <c r="F11" i="1"/>
  <c r="F11" i="9"/>
  <c r="K141" i="3"/>
  <c r="E18" i="9"/>
  <c r="H14" i="1"/>
  <c r="F23" i="14"/>
  <c r="G80" i="1"/>
  <c r="J139" i="3"/>
  <c r="J72" i="3"/>
  <c r="D11" i="9"/>
  <c r="F69" i="14"/>
  <c r="G43" i="5"/>
  <c r="H19" i="9"/>
  <c r="F36" i="31"/>
  <c r="J122" i="3"/>
  <c r="C121" i="1"/>
  <c r="G121" i="1"/>
  <c r="J36" i="3"/>
  <c r="G44" i="5"/>
  <c r="H14" i="9"/>
  <c r="E11" i="9"/>
  <c r="F15" i="9"/>
  <c r="E69" i="4"/>
  <c r="F33" i="4"/>
  <c r="H36" i="31"/>
  <c r="H7" i="31"/>
  <c r="F53" i="31"/>
  <c r="F7" i="4"/>
  <c r="F4" i="4"/>
  <c r="J141" i="3"/>
  <c r="F43" i="4"/>
  <c r="C10" i="9"/>
  <c r="G10" i="9"/>
  <c r="H11" i="9"/>
  <c r="F42" i="4"/>
  <c r="F64" i="4"/>
  <c r="G220" i="31"/>
  <c r="C239" i="31"/>
  <c r="G239" i="31"/>
  <c r="G412" i="1"/>
  <c r="C431" i="1"/>
  <c r="G431" i="1"/>
  <c r="G425" i="31"/>
  <c r="G350" i="1"/>
  <c r="C369" i="1"/>
  <c r="G369" i="1"/>
  <c r="B28" i="9"/>
  <c r="F55" i="4"/>
  <c r="F50" i="4"/>
  <c r="F40" i="4"/>
  <c r="F38" i="4"/>
  <c r="F46" i="14"/>
  <c r="F93" i="14"/>
  <c r="F32" i="4"/>
  <c r="F31" i="4"/>
  <c r="G48" i="5"/>
  <c r="G33" i="5"/>
  <c r="G41" i="5"/>
  <c r="F54" i="4"/>
  <c r="F30" i="4"/>
  <c r="F67" i="4"/>
  <c r="G313" i="31"/>
  <c r="C332" i="31"/>
  <c r="G332" i="31"/>
  <c r="G43" i="31"/>
  <c r="F26" i="1"/>
  <c r="I45" i="31"/>
  <c r="F66" i="4"/>
  <c r="F25" i="1"/>
  <c r="F25" i="9"/>
  <c r="G45" i="31"/>
  <c r="H45" i="31"/>
  <c r="H16" i="31"/>
  <c r="I38" i="31"/>
  <c r="I53" i="31"/>
  <c r="G46" i="14"/>
  <c r="G142" i="31"/>
  <c r="G134" i="31"/>
  <c r="C11" i="1"/>
  <c r="C11" i="9"/>
  <c r="G11" i="9"/>
  <c r="C34" i="31"/>
  <c r="G69" i="14"/>
  <c r="C456" i="31"/>
  <c r="G456" i="31"/>
  <c r="G137" i="31"/>
  <c r="G81" i="31"/>
  <c r="G276" i="1"/>
  <c r="G105" i="1"/>
  <c r="G102" i="1"/>
  <c r="G12" i="1"/>
  <c r="G10" i="5"/>
  <c r="E43" i="31"/>
  <c r="E26" i="1"/>
  <c r="D37" i="31"/>
  <c r="H37" i="31"/>
  <c r="H8" i="31"/>
  <c r="D13" i="1"/>
  <c r="G140" i="31"/>
  <c r="G132" i="31"/>
  <c r="G114" i="1"/>
  <c r="G86" i="1"/>
  <c r="F20" i="1"/>
  <c r="G46" i="31"/>
  <c r="H46" i="31"/>
  <c r="H17" i="31"/>
  <c r="G44" i="31"/>
  <c r="H44" i="31"/>
  <c r="H15" i="31"/>
  <c r="F18" i="1"/>
  <c r="I44" i="31"/>
  <c r="H15" i="1"/>
  <c r="G37" i="5"/>
  <c r="G92" i="14"/>
  <c r="G143" i="31"/>
  <c r="G79" i="31"/>
  <c r="G71" i="31"/>
  <c r="D40" i="31"/>
  <c r="H40" i="31"/>
  <c r="H11" i="31"/>
  <c r="D15" i="1"/>
  <c r="G23" i="14"/>
  <c r="G93" i="14"/>
  <c r="J51" i="3"/>
  <c r="G130" i="31"/>
  <c r="G90" i="1"/>
  <c r="E25" i="9"/>
  <c r="F14" i="1"/>
  <c r="H12" i="1"/>
  <c r="G36" i="5"/>
  <c r="I39" i="31"/>
  <c r="G141" i="31"/>
  <c r="G77" i="31"/>
  <c r="G69" i="31"/>
  <c r="G214" i="1"/>
  <c r="G118" i="1"/>
  <c r="G78" i="1"/>
  <c r="F22" i="1"/>
  <c r="G22" i="1"/>
  <c r="G20" i="5"/>
  <c r="G50" i="31"/>
  <c r="H50" i="31"/>
  <c r="H21" i="31"/>
  <c r="D43" i="31"/>
  <c r="H43" i="31"/>
  <c r="H14" i="31"/>
  <c r="D26" i="1"/>
  <c r="G26" i="1"/>
  <c r="G13" i="5"/>
  <c r="G127" i="31"/>
  <c r="F13" i="1"/>
  <c r="F13" i="9"/>
  <c r="G37" i="31"/>
  <c r="E26" i="9"/>
  <c r="E28" i="1"/>
  <c r="D15" i="9"/>
  <c r="G15" i="1"/>
  <c r="G11" i="5"/>
  <c r="G18" i="1"/>
  <c r="G14" i="5"/>
  <c r="F21" i="1"/>
  <c r="G51" i="31"/>
  <c r="H51" i="31"/>
  <c r="H22" i="31"/>
  <c r="C28" i="1"/>
  <c r="G28" i="1"/>
  <c r="G25" i="1"/>
  <c r="G15" i="5"/>
  <c r="H15" i="9"/>
  <c r="G41" i="31"/>
  <c r="F9" i="1"/>
  <c r="G9" i="1"/>
  <c r="G12" i="5"/>
  <c r="G49" i="31"/>
  <c r="F16" i="1"/>
  <c r="F16" i="9"/>
  <c r="C53" i="31"/>
  <c r="F14" i="9"/>
  <c r="G14" i="1"/>
  <c r="G18" i="5"/>
  <c r="H28" i="1"/>
  <c r="G38" i="31"/>
  <c r="H38" i="31"/>
  <c r="H9" i="31"/>
  <c r="F10" i="1"/>
  <c r="G13" i="1"/>
  <c r="G8" i="5"/>
  <c r="D28" i="1"/>
  <c r="D13" i="9"/>
  <c r="D26" i="9"/>
  <c r="F23" i="1"/>
  <c r="G35" i="31"/>
  <c r="I24" i="31"/>
  <c r="G20" i="1"/>
  <c r="G16" i="5"/>
  <c r="F20" i="9"/>
  <c r="D53" i="31"/>
  <c r="F6" i="4"/>
  <c r="F10" i="9"/>
  <c r="F28" i="1"/>
  <c r="F9" i="9"/>
  <c r="F28" i="9"/>
  <c r="G23" i="1"/>
  <c r="G6" i="5"/>
  <c r="G50" i="5"/>
  <c r="G53" i="31"/>
  <c r="H35" i="31"/>
  <c r="H6" i="31"/>
  <c r="F21" i="9"/>
  <c r="G21" i="1"/>
  <c r="G21" i="5"/>
  <c r="I25" i="31"/>
  <c r="F9" i="4"/>
  <c r="J25" i="31"/>
  <c r="J24" i="31"/>
  <c r="K24" i="31"/>
  <c r="G46" i="5"/>
  <c r="H16" i="9"/>
  <c r="C18" i="9"/>
  <c r="G18" i="9"/>
  <c r="C115" i="31"/>
  <c r="G115" i="31"/>
  <c r="G96" i="31"/>
  <c r="E13" i="9"/>
  <c r="D22" i="9"/>
  <c r="F22" i="9"/>
  <c r="G109" i="1"/>
  <c r="D21" i="9"/>
  <c r="C12" i="9"/>
  <c r="G12" i="9"/>
  <c r="G66" i="31"/>
  <c r="D10" i="9"/>
  <c r="H25" i="9"/>
  <c r="F17" i="9"/>
  <c r="G11" i="1"/>
  <c r="G5" i="5"/>
  <c r="G24" i="5"/>
  <c r="E53" i="31"/>
  <c r="H53" i="31"/>
  <c r="C23" i="9"/>
  <c r="G23" i="9"/>
  <c r="G40" i="5"/>
  <c r="C20" i="9"/>
  <c r="G20" i="9"/>
  <c r="C19" i="9"/>
  <c r="G19" i="9"/>
  <c r="G133" i="31"/>
  <c r="G87" i="1"/>
  <c r="C13" i="9"/>
  <c r="G13" i="9"/>
  <c r="G16" i="1"/>
  <c r="G19" i="5"/>
  <c r="H12" i="9"/>
  <c r="G17" i="1"/>
  <c r="G7" i="5"/>
  <c r="F12" i="9"/>
  <c r="G42" i="5"/>
  <c r="C17" i="9"/>
  <c r="G17" i="9"/>
  <c r="G136" i="31"/>
  <c r="G70" i="31"/>
  <c r="G226" i="1"/>
  <c r="C9" i="9"/>
  <c r="C245" i="1"/>
  <c r="G245" i="1"/>
  <c r="F23" i="9"/>
  <c r="C25" i="9"/>
  <c r="G25" i="9"/>
  <c r="D9" i="9"/>
  <c r="D28" i="9"/>
  <c r="H48" i="31"/>
  <c r="H19" i="31"/>
  <c r="C15" i="9"/>
  <c r="G15" i="9"/>
  <c r="G139" i="1"/>
  <c r="G113" i="1"/>
  <c r="G110" i="1"/>
  <c r="G164" i="1"/>
  <c r="F69" i="4"/>
  <c r="C28" i="9"/>
  <c r="G28" i="9"/>
  <c r="G9" i="9"/>
  <c r="A34" i="1"/>
  <c r="A313" i="1"/>
  <c r="A65" i="1"/>
  <c r="A344" i="1"/>
  <c r="A189" i="1"/>
  <c r="A251" i="1"/>
  <c r="A282" i="1"/>
  <c r="A158" i="1"/>
  <c r="A96" i="1"/>
  <c r="A375" i="1"/>
  <c r="A220" i="1"/>
  <c r="A127" i="1"/>
  <c r="A28" i="31"/>
  <c r="A406" i="1"/>
  <c r="A438" i="1"/>
  <c r="A214" i="31"/>
  <c r="A245" i="31"/>
  <c r="A276" i="31"/>
  <c r="A59" i="31"/>
  <c r="A338" i="31"/>
  <c r="A90" i="31"/>
  <c r="A369" i="31"/>
  <c r="A183" i="31"/>
  <c r="A307" i="31"/>
  <c r="A121" i="31"/>
  <c r="A400" i="31"/>
  <c r="A152" i="31"/>
  <c r="A431" i="31"/>
  <c r="A463" i="31"/>
</calcChain>
</file>

<file path=xl/comments1.xml><?xml version="1.0" encoding="utf-8"?>
<comments xmlns="http://schemas.openxmlformats.org/spreadsheetml/2006/main">
  <authors>
    <author>Milagro Daniela  Urbina García</author>
  </authors>
  <commentList>
    <comment ref="J25" authorId="0" shapeId="0">
      <text>
        <r>
          <rPr>
            <b/>
            <sz val="9"/>
            <color indexed="81"/>
            <rFont val="Tahoma"/>
            <family val="2"/>
          </rPr>
          <t>Milagro Daniela  Urbina García:</t>
        </r>
        <r>
          <rPr>
            <sz val="9"/>
            <color indexed="81"/>
            <rFont val="Tahoma"/>
            <family val="2"/>
          </rPr>
          <t xml:space="preserve">
Se restan los Agentes Corresponsales de Banco POPULAR
</t>
        </r>
      </text>
    </comment>
  </commentList>
</comments>
</file>

<file path=xl/comments2.xml><?xml version="1.0" encoding="utf-8"?>
<comments xmlns="http://schemas.openxmlformats.org/spreadsheetml/2006/main">
  <authors>
    <author>Christofer G. Cerrato Espinal</author>
  </authors>
  <commentList>
    <comment ref="D3" authorId="0" shapeId="0">
      <text>
        <r>
          <rPr>
            <b/>
            <sz val="9"/>
            <color indexed="81"/>
            <rFont val="Tahoma"/>
            <family val="2"/>
          </rPr>
          <t>Christofer G. Cerrato Espinal:</t>
        </r>
        <r>
          <rPr>
            <sz val="9"/>
            <color indexed="81"/>
            <rFont val="Tahoma"/>
            <family val="2"/>
          </rPr>
          <t xml:space="preserve">
A partir del mes de julio 2018, Banco Hondureño para la Producción y la Vivienda (BANHPROVI), realiza operaciones de Banca de Primer y Segundo Piso de conformidad al Decreto Legislativo No. 358-2014 de fecha 20 de mayo de 2014.</t>
        </r>
      </text>
    </comment>
  </commentList>
</comments>
</file>

<file path=xl/sharedStrings.xml><?xml version="1.0" encoding="utf-8"?>
<sst xmlns="http://schemas.openxmlformats.org/spreadsheetml/2006/main" count="2443" uniqueCount="489">
  <si>
    <t>OFICINAS DEL SISTEMA FINANCIERO NACIONAL AUTORIZADAS</t>
  </si>
  <si>
    <t>MONEDA Y BANCA</t>
  </si>
  <si>
    <t>2009</t>
  </si>
  <si>
    <t>BANCOS COMERCIALES</t>
  </si>
  <si>
    <t>Oficinas Principales</t>
  </si>
  <si>
    <t>Sucursales</t>
  </si>
  <si>
    <t>Agencias</t>
  </si>
  <si>
    <t>Ventanillas de Servicio</t>
  </si>
  <si>
    <t>Otras Oficinas</t>
  </si>
  <si>
    <t>BANCOS ESTATALES</t>
  </si>
  <si>
    <t>ASOC. DE AHORRO Y PRESTAMO</t>
  </si>
  <si>
    <t>BANCA DE SEGUNDO PISO</t>
  </si>
  <si>
    <t>COMPAÑIAS DE SEGUROS</t>
  </si>
  <si>
    <t>2009 *</t>
  </si>
  <si>
    <t>FONDOS DE PENSIONES</t>
  </si>
  <si>
    <t>BOLSAS DE VALORES</t>
  </si>
  <si>
    <t>ALMACENES GRALES. DE DEPOSITO</t>
  </si>
  <si>
    <t>CASAS DE CAMBIO</t>
  </si>
  <si>
    <t>SOCIEDADES FINANCIERAS</t>
  </si>
  <si>
    <t xml:space="preserve">GRAN TOTAL DE OFICINAS  </t>
  </si>
  <si>
    <t>SISTEMA FINANCIERO NACIONAL</t>
  </si>
  <si>
    <t>NUMERO DE OFICINAS POR DEPARTAMENTO</t>
  </si>
  <si>
    <t>Número de</t>
  </si>
  <si>
    <t>Número</t>
  </si>
  <si>
    <t>Ventanillas</t>
  </si>
  <si>
    <t>Otras</t>
  </si>
  <si>
    <t>Oficinas</t>
  </si>
  <si>
    <t>de</t>
  </si>
  <si>
    <t>Total de</t>
  </si>
  <si>
    <t>Funcionarios</t>
  </si>
  <si>
    <t>Departamentos</t>
  </si>
  <si>
    <t>Principales</t>
  </si>
  <si>
    <t>Sucursales  1/</t>
  </si>
  <si>
    <t>Servicio</t>
  </si>
  <si>
    <t>2/</t>
  </si>
  <si>
    <t>y Empleados</t>
  </si>
  <si>
    <t>Francisco Morazán</t>
  </si>
  <si>
    <t>Cortés</t>
  </si>
  <si>
    <t>Atlántida</t>
  </si>
  <si>
    <t>Choluteca</t>
  </si>
  <si>
    <t>Copán</t>
  </si>
  <si>
    <t>Olancho</t>
  </si>
  <si>
    <t>El Paraíso</t>
  </si>
  <si>
    <t>Santa Bárbara</t>
  </si>
  <si>
    <t>Comayagüa</t>
  </si>
  <si>
    <t>Islas de la Bahía</t>
  </si>
  <si>
    <t>Ocotepeque</t>
  </si>
  <si>
    <t>Lempira</t>
  </si>
  <si>
    <t>Yoro</t>
  </si>
  <si>
    <t>Valle</t>
  </si>
  <si>
    <t>Colón</t>
  </si>
  <si>
    <t>Gracias a Dios</t>
  </si>
  <si>
    <t>La Paz</t>
  </si>
  <si>
    <t>Intibuca</t>
  </si>
  <si>
    <t xml:space="preserve">TOTALES   </t>
  </si>
  <si>
    <t>1/   Considerar como "Sucursal" a la oficina que lleve, por separado de la oficina principal, los registros contables y/o centralice las operaciones de una determinada región del país.</t>
  </si>
  <si>
    <t>2/   En "Otras Oficinas" puede incluir, según corresponda a su Institución: Autobancos, cajeros automáticos, corredurias, puestos de bolsa, bodegas habilitadas y otras oficinas de atención al</t>
  </si>
  <si>
    <t xml:space="preserve">      público.</t>
  </si>
  <si>
    <t xml:space="preserve">INSTITUCIONES SUPERVISADAS POR LA COMISIÓN NACIONAL DE BANCOS Y SEGUROS </t>
  </si>
  <si>
    <t>Al 31 de Marzo de 2020</t>
  </si>
  <si>
    <t>No.</t>
  </si>
  <si>
    <t>Institución</t>
  </si>
  <si>
    <t>Nombre de Referencia</t>
  </si>
  <si>
    <t>Fecha Inicio de Operaciones</t>
  </si>
  <si>
    <t>Oficina Principal (Ciudad)</t>
  </si>
  <si>
    <r>
      <t>Otras Oficinas</t>
    </r>
    <r>
      <rPr>
        <b/>
        <vertAlign val="superscript"/>
        <sz val="8"/>
        <rFont val="Arial"/>
        <family val="2"/>
      </rPr>
      <t>1/</t>
    </r>
  </si>
  <si>
    <t>No. Total de Oficinas</t>
  </si>
  <si>
    <t>No. de Funcionarios y Empleados</t>
  </si>
  <si>
    <t>Bancos Comerciales</t>
  </si>
  <si>
    <t>Banco de Honduras, S.A.</t>
  </si>
  <si>
    <t>HONDURAS</t>
  </si>
  <si>
    <t>2-oct-1889</t>
  </si>
  <si>
    <t>Tegucigalpa</t>
  </si>
  <si>
    <t>Banco Atlántida, S.A.</t>
  </si>
  <si>
    <t>BANCATLAN</t>
  </si>
  <si>
    <t>Banco de Occidente, S.A.</t>
  </si>
  <si>
    <t>BANCOCCI</t>
  </si>
  <si>
    <t>Sta. Rosa de Copán</t>
  </si>
  <si>
    <r>
      <t>Banco de los Trabajadores, S.A.</t>
    </r>
    <r>
      <rPr>
        <vertAlign val="superscript"/>
        <sz val="10"/>
        <rFont val="Arial"/>
        <family val="2"/>
      </rPr>
      <t xml:space="preserve"> </t>
    </r>
  </si>
  <si>
    <t>BANCOTRAB</t>
  </si>
  <si>
    <t>Banco Financiera Centroamericana, S.A.</t>
  </si>
  <si>
    <t>FICENSA</t>
  </si>
  <si>
    <t>Banco Hondureño del Café, S.A.</t>
  </si>
  <si>
    <t>BANHCAFE</t>
  </si>
  <si>
    <t xml:space="preserve">Banco del País, S.A. </t>
  </si>
  <si>
    <t>BANPAIS</t>
  </si>
  <si>
    <t>San Pedro Sula</t>
  </si>
  <si>
    <t>Banco Financiera Comercial Hondureña, S.A.</t>
  </si>
  <si>
    <t>FICOHSA</t>
  </si>
  <si>
    <t xml:space="preserve">Banco Lafise (Honduras), Sociedad Anónima </t>
  </si>
  <si>
    <t>LAFISE</t>
  </si>
  <si>
    <t xml:space="preserve">Banco Davivienda Honduras, Sociedad Anónima </t>
  </si>
  <si>
    <t>BANCO DAVIVIENDA</t>
  </si>
  <si>
    <t>Banco Promerica, S.A.</t>
  </si>
  <si>
    <t>PROMERICA</t>
  </si>
  <si>
    <t xml:space="preserve">Banco de Desarrollo Rural Honduras, S.A.  </t>
  </si>
  <si>
    <t>BANRURAL</t>
  </si>
  <si>
    <t xml:space="preserve">Banco Azteca de Honduras, S.A. </t>
  </si>
  <si>
    <t>AZTECA</t>
  </si>
  <si>
    <r>
      <t>Banco Popular, S.A.</t>
    </r>
    <r>
      <rPr>
        <vertAlign val="superscript"/>
        <sz val="10"/>
        <rFont val="Arial"/>
        <family val="2"/>
      </rPr>
      <t xml:space="preserve"> </t>
    </r>
  </si>
  <si>
    <t>BANCO POPULAR</t>
  </si>
  <si>
    <t xml:space="preserve">Banco de América Central Honduras, S. A.  </t>
  </si>
  <si>
    <t>BAC|CREDOMATIC</t>
  </si>
  <si>
    <t>Subtotal</t>
  </si>
  <si>
    <t>Bancos Estatales</t>
  </si>
  <si>
    <t xml:space="preserve">Banco Central de Honduras  </t>
  </si>
  <si>
    <t>BCH</t>
  </si>
  <si>
    <t xml:space="preserve">Banco Nacional de Desarrollo Agrícola </t>
  </si>
  <si>
    <t>BANADESA</t>
  </si>
  <si>
    <t>Banco Hondureño para la Producción y la Vivienda</t>
  </si>
  <si>
    <t>BANHPROVI</t>
  </si>
  <si>
    <t>Sociedades Financieras</t>
  </si>
  <si>
    <t>Financiera Codimersa, S.A.</t>
  </si>
  <si>
    <t>CODIMERSA</t>
  </si>
  <si>
    <t>Leasing Atlántida, S.A.</t>
  </si>
  <si>
    <t>LEASING ATLÁNTIDA</t>
  </si>
  <si>
    <t xml:space="preserve">Financiera Credi Q, S.A. </t>
  </si>
  <si>
    <t>CREDI Q</t>
  </si>
  <si>
    <t>Financiera Solidaria, S.A.</t>
  </si>
  <si>
    <t>FINSOL</t>
  </si>
  <si>
    <t>Corporación Financiera Internacional, S.A.</t>
  </si>
  <si>
    <t>COFINTER</t>
  </si>
  <si>
    <t>Financiera Popular Ceibeña, S.A.</t>
  </si>
  <si>
    <t>FPC</t>
  </si>
  <si>
    <t>La Ceiba</t>
  </si>
  <si>
    <t>Compañía Financiera, S.A.</t>
  </si>
  <si>
    <t>COFISA</t>
  </si>
  <si>
    <t>Financiera Insular, S.A.</t>
  </si>
  <si>
    <t>FINISA</t>
  </si>
  <si>
    <t>Financiera Finca Honduras, S.A.</t>
  </si>
  <si>
    <t>FINCA HONDURAS</t>
  </si>
  <si>
    <t xml:space="preserve">Organización de Desarrollo Empresarial Femenino Financiera, S.A. </t>
  </si>
  <si>
    <t>ODEF FINANCIERA</t>
  </si>
  <si>
    <t>Oficinas de Representación</t>
  </si>
  <si>
    <t xml:space="preserve">Laad Américas, N.V. </t>
  </si>
  <si>
    <t>LAAD</t>
  </si>
  <si>
    <t>Instituciones de Seguros</t>
  </si>
  <si>
    <t xml:space="preserve">Seguros Bolívar Honduras, S.A. </t>
  </si>
  <si>
    <t>SEGUROS DAVIVIENDA</t>
  </si>
  <si>
    <t>Pan American Life Insurance Company</t>
  </si>
  <si>
    <t>PALIC</t>
  </si>
  <si>
    <r>
      <t>MAPFRE|SEGUROS HONDURAS, S.A.</t>
    </r>
    <r>
      <rPr>
        <vertAlign val="superscript"/>
        <sz val="10"/>
        <rFont val="Arial"/>
        <family val="2"/>
      </rPr>
      <t xml:space="preserve"> </t>
    </r>
  </si>
  <si>
    <t>MAPFRE|SEGUROS</t>
  </si>
  <si>
    <t xml:space="preserve">Interamericana de Seguros, S.A.   </t>
  </si>
  <si>
    <t>FICOHSA SEGUROS</t>
  </si>
  <si>
    <r>
      <t>Seguros Continental, S.A.</t>
    </r>
    <r>
      <rPr>
        <vertAlign val="superscript"/>
        <sz val="10"/>
        <rFont val="Arial"/>
        <family val="2"/>
      </rPr>
      <t xml:space="preserve"> </t>
    </r>
  </si>
  <si>
    <t>SEGUROS CONTINENTAL</t>
  </si>
  <si>
    <t>Seguros Atlántida, S.A.</t>
  </si>
  <si>
    <t>SEGUROS ATLÁNTIDA</t>
  </si>
  <si>
    <t>Seguros Crefisa, S.A.</t>
  </si>
  <si>
    <t>CREFISA</t>
  </si>
  <si>
    <t>Seguros Equidad, S.A.</t>
  </si>
  <si>
    <t>SEGUROS EQUIDAD</t>
  </si>
  <si>
    <t>Seguros del País, S.A</t>
  </si>
  <si>
    <t>SEGUROS DEL PAÍS</t>
  </si>
  <si>
    <t>Seguros Lafise (Honduras), Sociedad Anónima</t>
  </si>
  <si>
    <t>SEGUROS LAFISE</t>
  </si>
  <si>
    <r>
      <t>ASSA Compañía de Seguros, S.A. Sucursal Honduras</t>
    </r>
    <r>
      <rPr>
        <vertAlign val="superscript"/>
        <sz val="10"/>
        <rFont val="Arial"/>
        <family val="2"/>
      </rPr>
      <t xml:space="preserve"> 2/</t>
    </r>
  </si>
  <si>
    <t>ASSA</t>
  </si>
  <si>
    <t>-</t>
  </si>
  <si>
    <r>
      <t>Seguros Banrural Honduras, Sociedad Anónima</t>
    </r>
    <r>
      <rPr>
        <vertAlign val="superscript"/>
        <sz val="10"/>
        <rFont val="Arial"/>
        <family val="2"/>
      </rPr>
      <t xml:space="preserve"> </t>
    </r>
  </si>
  <si>
    <t>SEGUROS BANRURAL</t>
  </si>
  <si>
    <r>
      <t xml:space="preserve">ASSA Compañía de Seguros Honduras, S.A. </t>
    </r>
    <r>
      <rPr>
        <vertAlign val="superscript"/>
        <sz val="10"/>
        <rFont val="Arial"/>
        <family val="2"/>
      </rPr>
      <t>3/</t>
    </r>
  </si>
  <si>
    <t>ASSA CIA. DE SEGUROS</t>
  </si>
  <si>
    <t>Procesadoras de Tarjetas de Crédito</t>
  </si>
  <si>
    <t>Credomatic de Honduras, S.A.</t>
  </si>
  <si>
    <t>CREDOMATIC</t>
  </si>
  <si>
    <t>Ventas Internacionales, S.A.</t>
  </si>
  <si>
    <t>VISA</t>
  </si>
  <si>
    <t>ALCANCE, S.A. de C.V.</t>
  </si>
  <si>
    <t>ALCANCE</t>
  </si>
  <si>
    <t>Fondos Privados de Pensiones</t>
  </si>
  <si>
    <t>Administradora de Fondos de Pensiones Atlántida, S.A.</t>
  </si>
  <si>
    <t>AFP ATLÁNTIDA</t>
  </si>
  <si>
    <t xml:space="preserve">Administradora de Fondos de Pensiones Ficohsa,  S.A. </t>
  </si>
  <si>
    <t>FICOHSA PENSIONES Y CENSANTÍAS</t>
  </si>
  <si>
    <t>Administradora de Fondos de Pensiones y Cesantías BAC|Pensiones Honduras, S.A.</t>
  </si>
  <si>
    <t>BAC|PENSIONES</t>
  </si>
  <si>
    <r>
      <t xml:space="preserve">Administradora de Fondos Privados de Pensiones y Cesantías Occidente, S.A. </t>
    </r>
    <r>
      <rPr>
        <vertAlign val="superscript"/>
        <sz val="10"/>
        <rFont val="Arial"/>
        <family val="2"/>
      </rPr>
      <t>4/</t>
    </r>
  </si>
  <si>
    <t>AFPC OCCIDENTE</t>
  </si>
  <si>
    <t>N/D</t>
  </si>
  <si>
    <t>Datos al 31 de Marzo de 2020</t>
  </si>
  <si>
    <r>
      <t>Otras Oficinas</t>
    </r>
    <r>
      <rPr>
        <b/>
        <vertAlign val="superscript"/>
        <sz val="10"/>
        <rFont val="Arial"/>
        <family val="2"/>
      </rPr>
      <t>1/</t>
    </r>
  </si>
  <si>
    <t>Fondos Públicos de Pensiones</t>
  </si>
  <si>
    <t>Instituto Hondureño de Seguridad Social</t>
  </si>
  <si>
    <t>IHSS</t>
  </si>
  <si>
    <t>Instituto de Previsión Militar</t>
  </si>
  <si>
    <t>IPM</t>
  </si>
  <si>
    <t>Instituto Nacional de Jubilaciones y Pensiones de los Empleados y Funcionarios Públicos</t>
  </si>
  <si>
    <t>INJUPEMP</t>
  </si>
  <si>
    <t xml:space="preserve">Instituto Nacional de Previsión del Magisterio  </t>
  </si>
  <si>
    <t>INPREMA</t>
  </si>
  <si>
    <t>Instituto de Previsión Social de los Empleados de la Universidad Nacional Autónoma de Honduras</t>
  </si>
  <si>
    <t>INPREUNAH</t>
  </si>
  <si>
    <t>Bolsa de Valores</t>
  </si>
  <si>
    <t>Bolsa Centroamericana de Valores, S.A.</t>
  </si>
  <si>
    <t>BCV</t>
  </si>
  <si>
    <t>Casas de Bolsa</t>
  </si>
  <si>
    <t>Casa de Bolsa de Valores, S.A.</t>
  </si>
  <si>
    <t>CABVAL</t>
  </si>
  <si>
    <t>Promociones e Inversiones en Bolsa, S.A.</t>
  </si>
  <si>
    <t>PROBOLSA</t>
  </si>
  <si>
    <t>Fomento Financiero, S.A.</t>
  </si>
  <si>
    <t>FOMENTO FINANCIERO</t>
  </si>
  <si>
    <t>Casa de Bolsa Atlántida, S.A.</t>
  </si>
  <si>
    <t>CASA DE BOLSA ATLÁNTIDA</t>
  </si>
  <si>
    <t>Promotora Bursátil, S.A.</t>
  </si>
  <si>
    <t>PROBURSA</t>
  </si>
  <si>
    <t>Continental Casa de Bolsa, S.A.</t>
  </si>
  <si>
    <t>CONTINENTAL CASA DE BOLSA</t>
  </si>
  <si>
    <t>Lafise, Valores de Honduras, S.A.</t>
  </si>
  <si>
    <t>Almacenes Generales de Depósito</t>
  </si>
  <si>
    <t>Almacenes de Depósito, S.A.</t>
  </si>
  <si>
    <t>ALDESA</t>
  </si>
  <si>
    <t xml:space="preserve">Compañía Almacenadora, S.A.  </t>
  </si>
  <si>
    <t>COALSA</t>
  </si>
  <si>
    <t>Almacenes Generales de Depósitos de Café, S.A.</t>
  </si>
  <si>
    <t>ALMACAFE</t>
  </si>
  <si>
    <t>Almacenadora Hondureña, S.A.</t>
  </si>
  <si>
    <t>ALMAHSA</t>
  </si>
  <si>
    <t>Casas de Cambio</t>
  </si>
  <si>
    <r>
      <t>Divisas Corporativas-Casa de Cambio, S.A.</t>
    </r>
    <r>
      <rPr>
        <vertAlign val="superscript"/>
        <sz val="10"/>
        <rFont val="Arial"/>
        <family val="2"/>
      </rPr>
      <t xml:space="preserve"> </t>
    </r>
  </si>
  <si>
    <t>FICOHSA CASA DE CAMBIO</t>
  </si>
  <si>
    <t>Roble Viejo, S.A.</t>
  </si>
  <si>
    <t>ROVIESA</t>
  </si>
  <si>
    <t>Corporación de Inversiones Nacionales, S.A.</t>
  </si>
  <si>
    <t>COINSA</t>
  </si>
  <si>
    <t>Organizaciones Privadas de Desarrollo Financieras</t>
  </si>
  <si>
    <t>Fundación Microfinanciera Hermandad de Honduras, OPDF</t>
  </si>
  <si>
    <t>HDH - OPDF</t>
  </si>
  <si>
    <t>San Marcos de Ocotepeque</t>
  </si>
  <si>
    <t>Asociación Familia y Medio Ambiente, OPDF</t>
  </si>
  <si>
    <t>FAMA</t>
  </si>
  <si>
    <t>Juticalpa</t>
  </si>
  <si>
    <t>Fundación para el Desarrollo de Honduras Visión Fund, OPDF</t>
  </si>
  <si>
    <t>FUNED</t>
  </si>
  <si>
    <t xml:space="preserve">Proyectos e Iniciativas Locales para el Autodesarrollo Regional de Honduras, OPDF  </t>
  </si>
  <si>
    <t>PILARH, OPDF</t>
  </si>
  <si>
    <t>Fondo para el Desarrollo Local de Honduras, OPDF</t>
  </si>
  <si>
    <t>CREDISOL</t>
  </si>
  <si>
    <t>Centrales de Riesgo Privadas</t>
  </si>
  <si>
    <t>TransUnion Honduras - Buró de Crédito, S.A.</t>
  </si>
  <si>
    <t>TRANSUNION</t>
  </si>
  <si>
    <t xml:space="preserve">Equifax Honduras - Central de Riesgo Privada, S.A. </t>
  </si>
  <si>
    <t>EQUIFAX</t>
  </si>
  <si>
    <t>Sociedades Clasificadoras de Riesgo</t>
  </si>
  <si>
    <t xml:space="preserve">Fitch Centroamérica, S.A. </t>
  </si>
  <si>
    <t>FITCH CENTROAMÉRICA</t>
  </si>
  <si>
    <t xml:space="preserve">Sociedad Clasificadora de Riesgo Honduras,  S.A. </t>
  </si>
  <si>
    <t>SC RIESGO</t>
  </si>
  <si>
    <t xml:space="preserve">Pacific Credit Rating, S.A. de C.V. </t>
  </si>
  <si>
    <t>PACIFIC CREDIT</t>
  </si>
  <si>
    <r>
      <t xml:space="preserve">Zumma Rating S.A. de C.V. Clasificadora de Riesgo </t>
    </r>
    <r>
      <rPr>
        <vertAlign val="subscript"/>
        <sz val="10"/>
        <rFont val="Arial"/>
        <family val="2"/>
      </rPr>
      <t xml:space="preserve"> </t>
    </r>
  </si>
  <si>
    <t>ZUMMA RATINGS</t>
  </si>
  <si>
    <t>Sociedades Remesadoras de Dinero</t>
  </si>
  <si>
    <t>Correo y Remesas Electrónicas, S.A.</t>
  </si>
  <si>
    <t>CORELSA</t>
  </si>
  <si>
    <r>
      <t>Servigiros Remesadora, S.A.</t>
    </r>
    <r>
      <rPr>
        <vertAlign val="superscript"/>
        <sz val="10"/>
        <rFont val="Arial"/>
        <family val="2"/>
      </rPr>
      <t xml:space="preserve"> </t>
    </r>
  </si>
  <si>
    <t xml:space="preserve">SERVIGIROS </t>
  </si>
  <si>
    <t>Remesadora El Hermano Lejano Express, S.A.</t>
  </si>
  <si>
    <t>REMESADORA EHLEXSA</t>
  </si>
  <si>
    <t>Administradora de Fondo de Garantía Recíproca</t>
  </si>
  <si>
    <r>
      <t>Confianza Sociedad Administradora de Fondos de Garantía Recíproca, S.A. de C.V.</t>
    </r>
    <r>
      <rPr>
        <vertAlign val="superscript"/>
        <sz val="10"/>
        <rFont val="Arial"/>
        <family val="2"/>
      </rPr>
      <t xml:space="preserve"> </t>
    </r>
  </si>
  <si>
    <t>CONFIANZA SA-FGR</t>
  </si>
  <si>
    <t>Otras Instituciones Financieras</t>
  </si>
  <si>
    <r>
      <t xml:space="preserve">Régimen de Aportaciones Privadas </t>
    </r>
    <r>
      <rPr>
        <vertAlign val="superscript"/>
        <sz val="10"/>
        <rFont val="Arial"/>
        <family val="2"/>
      </rPr>
      <t xml:space="preserve"> 5/</t>
    </r>
  </si>
  <si>
    <t>RAP</t>
  </si>
  <si>
    <t>Instituciones no Bancarias que Brindan Servicios de Pago Utilizando Dinero Electrónico (INDEL)</t>
  </si>
  <si>
    <r>
      <t xml:space="preserve">Dinero Electrónico, S.A. </t>
    </r>
    <r>
      <rPr>
        <vertAlign val="superscript"/>
        <sz val="10"/>
        <rFont val="Arial"/>
        <family val="2"/>
      </rPr>
      <t>6/</t>
    </r>
  </si>
  <si>
    <t>TIGO MONEY</t>
  </si>
  <si>
    <t>Total General</t>
  </si>
  <si>
    <t>1/</t>
  </si>
  <si>
    <t>En "Otras Oficinas" se incluyen según corresponda a cada institución: autobancos, cajeros automáticos, agentes corresponsales, bodegas habilitadas y otras oficinas de atención al público. 
Para que no exista duplicidad en los puntos de servicio, en el subtotal de Bancos Comerciales solamente se considera el numero de agentes corresponsales de la empresa que brinda este servicio a dos (2) instituciones.</t>
  </si>
  <si>
    <t>Mediante Resolución de la CNBS GES No.581/11-07-2019 de fecha 11 de julio de 2019, se resolvió procedente la transferencia de sus activos y pasivos a favor de Assa Compañía de Seguros Honduras, S.A.</t>
  </si>
  <si>
    <t>3/</t>
  </si>
  <si>
    <t>Autorizada para operar como institución de seguros del tercer grupo, según Resolución del BCH No. 363-7/2019.</t>
  </si>
  <si>
    <t>4/</t>
  </si>
  <si>
    <t>Mediante Resolución del BCH No. 468-10/2019 de fecha 16 de octubre de 2019, se autorizó la constitución de la Sociedad Administradora de Fondos Privados de Pensiones y Cesantías Occidente, S.A. para que opere como una administradora de fondos privados de pensiones y cesantías.</t>
  </si>
  <si>
    <t>5/</t>
  </si>
  <si>
    <t xml:space="preserve">El Régimen de Aportaciones Privadas (RAP), realiza operaciones de Administración de Fondos de Pensiones y Banca de Segundo Piso. </t>
  </si>
  <si>
    <t>6/</t>
  </si>
  <si>
    <t>Mediante Resolución del BCH No. 494-11/2019 de fecha 11 de noviembre de 2019, se autorizó el establecimiento de una institución no bancaria que brinda servicios de pago utilizando dinero electrónico, bajo la denominación de Dinero Electrónico, S.A.</t>
  </si>
  <si>
    <t xml:space="preserve">SISTEMA DE BANCOS COMERCIALES </t>
  </si>
  <si>
    <t>DEPARTAMENTOS</t>
  </si>
  <si>
    <t xml:space="preserve">Atlántida </t>
  </si>
  <si>
    <t>Comayagua</t>
  </si>
  <si>
    <t xml:space="preserve">Cortés </t>
  </si>
  <si>
    <t xml:space="preserve">Choluteca </t>
  </si>
  <si>
    <t xml:space="preserve">El Paraíso </t>
  </si>
  <si>
    <t xml:space="preserve">Intibucá </t>
  </si>
  <si>
    <t xml:space="preserve">Islas de la Bahía </t>
  </si>
  <si>
    <t xml:space="preserve">Ocotepeque </t>
  </si>
  <si>
    <t xml:space="preserve">Santa Bárbara </t>
  </si>
  <si>
    <t xml:space="preserve">Yoro </t>
  </si>
  <si>
    <t xml:space="preserve">TOTAL  </t>
  </si>
  <si>
    <t>SISTEMA DE BANCOS COMERCIALES</t>
  </si>
  <si>
    <t>ATM's</t>
  </si>
  <si>
    <r>
      <t xml:space="preserve">Otras Oficinas </t>
    </r>
    <r>
      <rPr>
        <b/>
        <vertAlign val="superscript"/>
        <sz val="14"/>
        <color indexed="9"/>
        <rFont val="Calibri"/>
        <family val="2"/>
      </rPr>
      <t>2/</t>
    </r>
  </si>
  <si>
    <r>
      <t>Sucursales</t>
    </r>
    <r>
      <rPr>
        <b/>
        <vertAlign val="superscript"/>
        <sz val="14"/>
        <color indexed="9"/>
        <rFont val="Calibri"/>
        <family val="2"/>
      </rPr>
      <t>1/</t>
    </r>
  </si>
  <si>
    <t>2/   En "Otras Oficinas" puede incluir, según corresponda a su Institución: Autobancos, cajeros automáticos, corredurias, puestos de bolsa, bodegas habilitadas y otras oficinas de atención al público.</t>
  </si>
  <si>
    <t xml:space="preserve">      </t>
  </si>
  <si>
    <t>SISTEMA DE BANCOS ESTATALES</t>
  </si>
  <si>
    <t>SISTEMA DE ASOCIACIONES DE AHORRO Y PRESTAMO</t>
  </si>
  <si>
    <t>INSTITUCIONES DE SEGUROS</t>
  </si>
  <si>
    <t>SISTEMA DE SOCIEDADES FINANCIERAS</t>
  </si>
  <si>
    <t>SISTEMA DE FONDOS PUBLICOS DE PENSIONES</t>
  </si>
  <si>
    <t>SISTEMA DE BOLSAS DE VALORES</t>
  </si>
  <si>
    <t>SISTEMA DE ALMACENES DE DEPOSITO</t>
  </si>
  <si>
    <t>SISTEMA DE CASAS DE CAMBIO</t>
  </si>
  <si>
    <t>BANCOS DE SEGUNDO PISO</t>
  </si>
  <si>
    <t>OFICINAS DE REPRESENTACION</t>
  </si>
  <si>
    <t>SISTEMA DE FONDOS PRIVADOS DE PENSIONES</t>
  </si>
  <si>
    <t>SISTEMA DE EMISORAS DE TARJETAS DE CREDITO</t>
  </si>
  <si>
    <t>SISTEMA DE CASAS DE BOLSAS</t>
  </si>
  <si>
    <t>ORGANIZACIONES PRIVADAS DE DESARROLLO FINANCIERAS</t>
  </si>
  <si>
    <t>CENTRALES DE RIESGO PRIVADAS</t>
  </si>
  <si>
    <r>
      <t xml:space="preserve">SISTEMA DE BANCOS COMERCIALES </t>
    </r>
    <r>
      <rPr>
        <b/>
        <sz val="12"/>
        <rFont val="Calibri"/>
        <family val="2"/>
      </rPr>
      <t>1/</t>
    </r>
  </si>
  <si>
    <t>Intibucá</t>
  </si>
  <si>
    <t>Ococtepeque</t>
  </si>
  <si>
    <t>1/ Cifras al 31 de diciembre de cada año exceptuando la ultima columna, la cual pertenece al trimestre del cual se informa.</t>
  </si>
  <si>
    <t>NUMERO DE EMPLEADOS POR DEPARTAMENTO</t>
  </si>
  <si>
    <t>Banca de Segundo Piso</t>
  </si>
  <si>
    <t>Numero de Sucursales</t>
  </si>
  <si>
    <t>Total</t>
  </si>
  <si>
    <t>Empleados</t>
  </si>
  <si>
    <t>Numero de Agencias</t>
  </si>
  <si>
    <t>BANPROVI</t>
  </si>
  <si>
    <t xml:space="preserve">Numero de Ventanillas de Servicio </t>
  </si>
  <si>
    <t>Numero de Otras Oficinas</t>
  </si>
  <si>
    <t xml:space="preserve">TOTAL OFICINAS  Y EMPLEADOS   </t>
  </si>
  <si>
    <t>NUMERO DE INSTITUCIONES Y OFICINAS DEL SISTEMA FINANCIERO NACIONAL</t>
  </si>
  <si>
    <t>Datos al 31 de diciembre de 1999</t>
  </si>
  <si>
    <t>NOMBRE</t>
  </si>
  <si>
    <t>FECHA</t>
  </si>
  <si>
    <t>OFICINA</t>
  </si>
  <si>
    <t>VENTANI-</t>
  </si>
  <si>
    <t>OTRAS</t>
  </si>
  <si>
    <t>No. TOTAL</t>
  </si>
  <si>
    <t>DE</t>
  </si>
  <si>
    <t>INICIO DE</t>
  </si>
  <si>
    <t>PRINCIPAL</t>
  </si>
  <si>
    <t>SUCURSA-</t>
  </si>
  <si>
    <t>LLAS DE</t>
  </si>
  <si>
    <t>OFICINAS</t>
  </si>
  <si>
    <t>DE FUNC. Y</t>
  </si>
  <si>
    <t>INSTITUCION</t>
  </si>
  <si>
    <t>REFERENCIA</t>
  </si>
  <si>
    <t>OPERAC.</t>
  </si>
  <si>
    <t>(Ciudad)</t>
  </si>
  <si>
    <t>LES</t>
  </si>
  <si>
    <t>AGENCIAS</t>
  </si>
  <si>
    <t>SERVICIO</t>
  </si>
  <si>
    <t>EMPLEADOS</t>
  </si>
  <si>
    <t>Honduras</t>
  </si>
  <si>
    <t>Bancatlán</t>
  </si>
  <si>
    <t>Banco de El Ahorro Hondureño, S.A.</t>
  </si>
  <si>
    <t>Bancahorro</t>
  </si>
  <si>
    <t>Banco La Capitalizadora Hondureña, S.A.</t>
  </si>
  <si>
    <t>Bancahsa</t>
  </si>
  <si>
    <t>Bancocci</t>
  </si>
  <si>
    <t>Sta. Rosa de C.</t>
  </si>
  <si>
    <t>Banco del Comercio, S.A.</t>
  </si>
  <si>
    <t>Bancomer</t>
  </si>
  <si>
    <t>Lloyds Bank PLC</t>
  </si>
  <si>
    <t>Lloyds</t>
  </si>
  <si>
    <t>Banco de Los Trabajadores</t>
  </si>
  <si>
    <t>Bancotrab</t>
  </si>
  <si>
    <t>Banco Sogerin, S.A.</t>
  </si>
  <si>
    <t>Sogerin</t>
  </si>
  <si>
    <t>Banco Continental, S.A.</t>
  </si>
  <si>
    <t>Bancon</t>
  </si>
  <si>
    <t>Ficensa</t>
  </si>
  <si>
    <t>Banco de Las Fuerzas Armadas, S.A.</t>
  </si>
  <si>
    <t>Banffaa</t>
  </si>
  <si>
    <t>Banco Mercantil, S.A.</t>
  </si>
  <si>
    <t>Bamer</t>
  </si>
  <si>
    <t>Banhcafé</t>
  </si>
  <si>
    <t>Banco del País, S.A.</t>
  </si>
  <si>
    <t>Banpaís</t>
  </si>
  <si>
    <t>Banco de la Exportación, S.A.</t>
  </si>
  <si>
    <t>Banexpo</t>
  </si>
  <si>
    <t>Banco Hondureño de Crédito y Servicio, S.A.</t>
  </si>
  <si>
    <t>Banhcreser</t>
  </si>
  <si>
    <t>Banco de la Producción, S.A.</t>
  </si>
  <si>
    <t>Banpro</t>
  </si>
  <si>
    <t>Ficohsa</t>
  </si>
  <si>
    <t>Banco Capital, S.A.</t>
  </si>
  <si>
    <t>Capital</t>
  </si>
  <si>
    <t>Banco Futuro, S.A.</t>
  </si>
  <si>
    <t>Futuro</t>
  </si>
  <si>
    <t>Banco Credomatic, S.A.</t>
  </si>
  <si>
    <t>Credomatic</t>
  </si>
  <si>
    <t>Totales</t>
  </si>
  <si>
    <t>B.C.H.</t>
  </si>
  <si>
    <t>Banco Nacional de Desarrollo Agrícola</t>
  </si>
  <si>
    <t>Banadesa</t>
  </si>
  <si>
    <t>Banco Municipal Autónomo</t>
  </si>
  <si>
    <t>Banma</t>
  </si>
  <si>
    <t>La Vivienda, S.A</t>
  </si>
  <si>
    <t>Vivienda</t>
  </si>
  <si>
    <t>Casa Propia, S.A.</t>
  </si>
  <si>
    <t>Casa Propia</t>
  </si>
  <si>
    <t>La Constancia, S.A.</t>
  </si>
  <si>
    <t>Constancia</t>
  </si>
  <si>
    <t>Metropolitana, S.A.</t>
  </si>
  <si>
    <t>Metropolitana</t>
  </si>
  <si>
    <t>Régimen de Aportaciones Privadas</t>
  </si>
  <si>
    <t>R.A.P.</t>
  </si>
  <si>
    <t>Fondo Nacional para la Producción y la Vivienda</t>
  </si>
  <si>
    <t>Fonaprovi</t>
  </si>
  <si>
    <t>El Ahorro Hondureño, S.A.</t>
  </si>
  <si>
    <t>Ahorro</t>
  </si>
  <si>
    <t>Palic</t>
  </si>
  <si>
    <t xml:space="preserve">Aseguradora Hondureña, S.A.  </t>
  </si>
  <si>
    <t>Aseguradora</t>
  </si>
  <si>
    <t xml:space="preserve">Interamericana de Seguros, S.A. </t>
  </si>
  <si>
    <t>Interamericana</t>
  </si>
  <si>
    <t>American Home Assurance Company</t>
  </si>
  <si>
    <t>American</t>
  </si>
  <si>
    <t>Seguros Continental, S.A.</t>
  </si>
  <si>
    <t>Continental</t>
  </si>
  <si>
    <t>Previsión y Seguros, S.A.</t>
  </si>
  <si>
    <t>Previsa</t>
  </si>
  <si>
    <t>Crefisa</t>
  </si>
  <si>
    <t>Seguros Capital, S.A.</t>
  </si>
  <si>
    <t xml:space="preserve">Intercentroamericana de Seguros, S.A.  </t>
  </si>
  <si>
    <t>Intercasa</t>
  </si>
  <si>
    <t>Inprema</t>
  </si>
  <si>
    <t>Inst. Nac. de Jubil. y Pen. de Emp. y Func. Púb.</t>
  </si>
  <si>
    <t>Injupemp</t>
  </si>
  <si>
    <t>Bolsa Hondureña de Valores, S.A.</t>
  </si>
  <si>
    <t>B.H.V.</t>
  </si>
  <si>
    <t>B.C.V.</t>
  </si>
  <si>
    <t>Aldesa</t>
  </si>
  <si>
    <t>Coalsa</t>
  </si>
  <si>
    <t>Almacenes de Depósito Continental, S.A.</t>
  </si>
  <si>
    <t>Aldeconsa</t>
  </si>
  <si>
    <t>Almacafé</t>
  </si>
  <si>
    <t>Almacenes de Depósito y Fiscales, S.A.</t>
  </si>
  <si>
    <t>Aldefisa</t>
  </si>
  <si>
    <t>Almahsa</t>
  </si>
  <si>
    <t>Divisas Corporativas, S.A.</t>
  </si>
  <si>
    <t>Dicorp</t>
  </si>
  <si>
    <t>Intercambio, S.A.</t>
  </si>
  <si>
    <t>Intercambio</t>
  </si>
  <si>
    <t>La Teleña, S.A.</t>
  </si>
  <si>
    <t>Teleña</t>
  </si>
  <si>
    <t>Tela</t>
  </si>
  <si>
    <t>Conversiones Monetarias, S.A.</t>
  </si>
  <si>
    <t>Convemo</t>
  </si>
  <si>
    <t>Roviesa</t>
  </si>
  <si>
    <t>Coinsa</t>
  </si>
  <si>
    <t>Lempira, S.A.</t>
  </si>
  <si>
    <t>La Confianza, S.A.</t>
  </si>
  <si>
    <t>Confianza</t>
  </si>
  <si>
    <t>Las Manos</t>
  </si>
  <si>
    <t>Servicios Cambiarios, S.A.</t>
  </si>
  <si>
    <t>Sercasa</t>
  </si>
  <si>
    <t>Emisiones y Valores, S.A.</t>
  </si>
  <si>
    <t>Emival</t>
  </si>
  <si>
    <t>Promérica, S.A.</t>
  </si>
  <si>
    <t>Promérica</t>
  </si>
  <si>
    <t>Del Centro, S.A.</t>
  </si>
  <si>
    <t>Del Centro</t>
  </si>
  <si>
    <t>Lafise, S.A.</t>
  </si>
  <si>
    <t>Lafise</t>
  </si>
  <si>
    <t>Codimersa</t>
  </si>
  <si>
    <t>Arrendamientos y Créditos Atlántida, S.A.</t>
  </si>
  <si>
    <t>Acresa</t>
  </si>
  <si>
    <t xml:space="preserve">Administradora de Valores, S.A.  </t>
  </si>
  <si>
    <t>Aval</t>
  </si>
  <si>
    <t>Servicios Financieros, S.A.</t>
  </si>
  <si>
    <t>Serfin</t>
  </si>
  <si>
    <t>Financiera Industrial y Agropecuaria, S.A.</t>
  </si>
  <si>
    <t>Fia</t>
  </si>
  <si>
    <t xml:space="preserve">Soluciones Financieras, S.A.  </t>
  </si>
  <si>
    <t>Solfisa</t>
  </si>
  <si>
    <t>Fondos Múltiples (Honduras), S.A.</t>
  </si>
  <si>
    <t>Multifondos</t>
  </si>
  <si>
    <t>Finsol</t>
  </si>
  <si>
    <t>Compañía Financiera Mercantil, S.A.</t>
  </si>
  <si>
    <t>Finamer</t>
  </si>
  <si>
    <t>Financiera del Caribe, S.A.</t>
  </si>
  <si>
    <t>Ficasa</t>
  </si>
  <si>
    <t>Cofinter</t>
  </si>
  <si>
    <t>Cofisa</t>
  </si>
  <si>
    <t>TOTAL INSTIT., OFIC. Y EMPLEADOS</t>
  </si>
  <si>
    <t>1/   En "Otras" se incluyen, según corresponda a cada institución, autobancos, cajeros automáticos, corredurías, puestos de bolsa, bodegas habilitadas y</t>
  </si>
  <si>
    <t xml:space="preserve">       otras oficinas de atención al público.</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</si>
</sst>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 #,##0_ ;_ * \-#,##0_ ;_ * &quot;-&quot;_ ;_ @_ "/>
    <numFmt numFmtId="164" formatCode="_(* #,##0.00_);_(* \(#,##0.00\);_(* &quot;-&quot;??_);_(@_)"/>
    <numFmt numFmtId="165" formatCode="#,##0;[Red]#,##0"/>
    <numFmt numFmtId="166" formatCode="#,##0.0_);\(#,##0.0\)"/>
    <numFmt numFmtId="167" formatCode="d\-mmm\-yyyy"/>
    <numFmt numFmtId="168" formatCode="#\-###0"/>
    <numFmt numFmtId="169" formatCode="_([$€]* #,##0.00_);_([$€]* \(#,##0.00\);_([$€]* &quot;-&quot;??_);_(@_)"/>
    <numFmt numFmtId="170" formatCode="#,##0_);\(#,##0\)"/>
  </numFmts>
  <fonts count="79">
    <font>
      <sz val="10"/>
      <name val="Arial"/>
    </font>
    <font>
      <sz val="10"/>
      <name val="Arial"/>
    </font>
    <font>
      <sz val="12"/>
      <name val="MS Sans Serif"/>
      <family val="2"/>
    </font>
    <font>
      <b/>
      <sz val="10"/>
      <name val="Times New Roman"/>
      <family val="1"/>
    </font>
    <font>
      <sz val="11"/>
      <name val="Arial"/>
      <family val="2"/>
    </font>
    <font>
      <sz val="14"/>
      <color indexed="8"/>
      <name val="CG Times (W1)"/>
    </font>
    <font>
      <sz val="12"/>
      <color indexed="8"/>
      <name val="CG Times (W1)"/>
      <family val="1"/>
    </font>
    <font>
      <sz val="12"/>
      <name val="CG Times (W1)"/>
      <family val="1"/>
    </font>
    <font>
      <b/>
      <sz val="23"/>
      <color indexed="8"/>
      <name val="Arial"/>
      <family val="2"/>
    </font>
    <font>
      <sz val="13"/>
      <color indexed="8"/>
      <name val="Arial"/>
      <family val="2"/>
    </font>
    <font>
      <b/>
      <sz val="19"/>
      <color indexed="8"/>
      <name val="Arial"/>
      <family val="2"/>
    </font>
    <font>
      <b/>
      <sz val="13"/>
      <color indexed="8"/>
      <name val="Arial"/>
      <family val="2"/>
    </font>
    <font>
      <sz val="10"/>
      <name val="CG Times (W1)"/>
      <family val="1"/>
    </font>
    <font>
      <b/>
      <sz val="12"/>
      <name val="CG Times (W1)"/>
      <family val="1"/>
    </font>
    <font>
      <b/>
      <sz val="13"/>
      <color indexed="9"/>
      <name val="Arial"/>
      <family val="2"/>
    </font>
    <font>
      <b/>
      <sz val="14"/>
      <color indexed="9"/>
      <name val="CG Times (W1)"/>
      <family val="1"/>
    </font>
    <font>
      <b/>
      <sz val="12"/>
      <color indexed="9"/>
      <name val="CG Times (W1)"/>
      <family val="1"/>
    </font>
    <font>
      <b/>
      <sz val="14"/>
      <name val="CG Times (W1)"/>
      <family val="1"/>
    </font>
    <font>
      <sz val="12"/>
      <name val="CG Times (W1)"/>
    </font>
    <font>
      <sz val="14"/>
      <name val="CG Times (W1)"/>
      <family val="1"/>
    </font>
    <font>
      <b/>
      <sz val="14"/>
      <name val="CG Times (W1)"/>
    </font>
    <font>
      <b/>
      <sz val="12"/>
      <name val="CG Times (W1)"/>
    </font>
    <font>
      <sz val="13"/>
      <name val="CG Times (W1)"/>
      <family val="1"/>
    </font>
    <font>
      <b/>
      <sz val="12"/>
      <color indexed="9"/>
      <name val="CG Times (W1)"/>
    </font>
    <font>
      <b/>
      <sz val="13"/>
      <name val="CG Times (W1)"/>
      <family val="1"/>
    </font>
    <font>
      <b/>
      <sz val="12"/>
      <color indexed="12"/>
      <name val="CG Times (W1)"/>
      <family val="1"/>
    </font>
    <font>
      <b/>
      <sz val="12"/>
      <color indexed="8"/>
      <name val="CG Times (W1)"/>
      <family val="1"/>
    </font>
    <font>
      <sz val="12"/>
      <color indexed="8"/>
      <name val="CG Times (W1)"/>
    </font>
    <font>
      <sz val="23"/>
      <color indexed="8"/>
      <name val="Arial"/>
      <family val="2"/>
    </font>
    <font>
      <sz val="18"/>
      <color indexed="8"/>
      <name val="CG Times (W1)"/>
      <family val="1"/>
    </font>
    <font>
      <b/>
      <sz val="18"/>
      <color indexed="8"/>
      <name val="CG Times (W1)"/>
      <family val="1"/>
    </font>
    <font>
      <sz val="12"/>
      <color indexed="12"/>
      <name val="CG Times (W1)"/>
      <family val="1"/>
    </font>
    <font>
      <b/>
      <sz val="12"/>
      <color indexed="9"/>
      <name val="Arial"/>
      <family val="2"/>
    </font>
    <font>
      <sz val="12"/>
      <color indexed="9"/>
      <name val="CG Times (W1)"/>
      <family val="1"/>
    </font>
    <font>
      <b/>
      <sz val="14"/>
      <color indexed="8"/>
      <name val="CG Times (W1)"/>
    </font>
    <font>
      <b/>
      <sz val="12"/>
      <color indexed="8"/>
      <name val="CG Times (W1)"/>
    </font>
    <font>
      <b/>
      <sz val="14"/>
      <color indexed="9"/>
      <name val="Arial"/>
      <family val="2"/>
    </font>
    <font>
      <sz val="12"/>
      <color indexed="9"/>
      <name val="Arial Black"/>
      <family val="2"/>
    </font>
    <font>
      <b/>
      <sz val="16"/>
      <name val="Times New Roman"/>
      <family val="1"/>
    </font>
    <font>
      <b/>
      <sz val="12"/>
      <name val="MS Sans Serif"/>
      <family val="2"/>
    </font>
    <font>
      <sz val="10"/>
      <name val="Arial"/>
      <family val="2"/>
    </font>
    <font>
      <b/>
      <sz val="12"/>
      <name val="Calibri"/>
      <family val="2"/>
    </font>
    <font>
      <sz val="12"/>
      <name val="Wingdings 2"/>
      <family val="1"/>
      <charset val="2"/>
    </font>
    <font>
      <sz val="11"/>
      <name val="Calibri"/>
      <family val="2"/>
    </font>
    <font>
      <b/>
      <sz val="11"/>
      <name val="Calibri"/>
      <family val="2"/>
    </font>
    <font>
      <sz val="10"/>
      <name val="Calibri"/>
      <family val="2"/>
    </font>
    <font>
      <sz val="12"/>
      <name val="Calibri"/>
      <family val="2"/>
    </font>
    <font>
      <b/>
      <sz val="8"/>
      <name val="Calibri"/>
      <family val="2"/>
    </font>
    <font>
      <b/>
      <i/>
      <sz val="12"/>
      <name val="Calibri"/>
      <family val="2"/>
    </font>
    <font>
      <b/>
      <sz val="12"/>
      <color indexed="9"/>
      <name val="Calibri"/>
      <family val="2"/>
    </font>
    <font>
      <b/>
      <sz val="16"/>
      <name val="Calibri"/>
      <family val="2"/>
    </font>
    <font>
      <sz val="18"/>
      <name val="Calibri"/>
      <family val="2"/>
    </font>
    <font>
      <b/>
      <sz val="14"/>
      <name val="Calibri"/>
      <family val="2"/>
    </font>
    <font>
      <b/>
      <sz val="16"/>
      <name val="Arial"/>
      <family val="2"/>
    </font>
    <font>
      <sz val="13"/>
      <name val="Arial"/>
      <family val="2"/>
    </font>
    <font>
      <sz val="13"/>
      <name val="Times New Roman"/>
      <family val="1"/>
    </font>
    <font>
      <sz val="12"/>
      <name val="Arial"/>
      <family val="2"/>
    </font>
    <font>
      <b/>
      <vertAlign val="superscript"/>
      <sz val="14"/>
      <color indexed="9"/>
      <name val="Calibri"/>
      <family val="2"/>
    </font>
    <font>
      <sz val="10"/>
      <name val="Arial"/>
      <family val="2"/>
    </font>
    <font>
      <sz val="9"/>
      <color indexed="81"/>
      <name val="Tahoma"/>
      <family val="2"/>
    </font>
    <font>
      <b/>
      <sz val="9"/>
      <color indexed="81"/>
      <name val="Tahoma"/>
      <family val="2"/>
    </font>
    <font>
      <b/>
      <sz val="10"/>
      <name val="Arial"/>
      <family val="2"/>
    </font>
    <font>
      <sz val="11"/>
      <color theme="1"/>
      <name val="Calibri"/>
      <family val="2"/>
      <scheme val="minor"/>
    </font>
    <font>
      <sz val="10"/>
      <name val="Calibri"/>
      <family val="2"/>
      <scheme val="minor"/>
    </font>
    <font>
      <sz val="13"/>
      <name val="Calibri"/>
      <family val="2"/>
      <scheme val="minor"/>
    </font>
    <font>
      <sz val="12"/>
      <name val="Calibri"/>
      <family val="2"/>
      <scheme val="minor"/>
    </font>
    <font>
      <b/>
      <sz val="12"/>
      <name val="Calibri"/>
      <family val="2"/>
      <scheme val="minor"/>
    </font>
    <font>
      <b/>
      <sz val="14"/>
      <color indexed="9"/>
      <name val="Calibri"/>
      <family val="2"/>
      <scheme val="minor"/>
    </font>
    <font>
      <b/>
      <sz val="10"/>
      <name val="Calibri"/>
      <family val="2"/>
      <scheme val="minor"/>
    </font>
    <font>
      <b/>
      <sz val="8"/>
      <name val="Arial"/>
      <family val="2"/>
    </font>
    <font>
      <b/>
      <vertAlign val="superscript"/>
      <sz val="10"/>
      <name val="Arial"/>
      <family val="2"/>
    </font>
    <font>
      <sz val="10"/>
      <color indexed="12"/>
      <name val="Arial"/>
      <family val="2"/>
    </font>
    <font>
      <b/>
      <sz val="10"/>
      <color indexed="8"/>
      <name val="Arial"/>
      <family val="2"/>
    </font>
    <font>
      <vertAlign val="superscript"/>
      <sz val="10"/>
      <name val="Arial"/>
      <family val="2"/>
    </font>
    <font>
      <sz val="10"/>
      <color indexed="8"/>
      <name val="Arial"/>
      <family val="2"/>
    </font>
    <font>
      <vertAlign val="subscript"/>
      <sz val="10"/>
      <name val="Arial"/>
      <family val="2"/>
    </font>
    <font>
      <b/>
      <sz val="12"/>
      <color indexed="8"/>
      <name val="Arial"/>
      <family val="2"/>
    </font>
    <font>
      <b/>
      <vertAlign val="superscript"/>
      <sz val="8"/>
      <name val="Arial"/>
      <family val="2"/>
    </font>
    <font>
      <sz val="8"/>
      <name val="Arial"/>
      <family val="2"/>
    </font>
  </fonts>
  <fills count="23">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55"/>
        <bgColor indexed="64"/>
      </patternFill>
    </fill>
    <fill>
      <patternFill patternType="solid">
        <fgColor indexed="49"/>
        <bgColor indexed="64"/>
      </patternFill>
    </fill>
    <fill>
      <patternFill patternType="solid">
        <fgColor indexed="11"/>
        <bgColor indexed="64"/>
      </patternFill>
    </fill>
    <fill>
      <patternFill patternType="solid">
        <fgColor indexed="51"/>
        <bgColor indexed="64"/>
      </patternFill>
    </fill>
    <fill>
      <patternFill patternType="solid">
        <fgColor indexed="29"/>
        <bgColor indexed="64"/>
      </patternFill>
    </fill>
    <fill>
      <patternFill patternType="solid">
        <fgColor indexed="44"/>
        <bgColor indexed="64"/>
      </patternFill>
    </fill>
    <fill>
      <patternFill patternType="solid">
        <fgColor indexed="47"/>
        <bgColor indexed="64"/>
      </patternFill>
    </fill>
    <fill>
      <patternFill patternType="solid">
        <fgColor indexed="45"/>
        <bgColor indexed="64"/>
      </patternFill>
    </fill>
    <fill>
      <patternFill patternType="solid">
        <fgColor indexed="22"/>
        <bgColor indexed="64"/>
      </patternFill>
    </fill>
    <fill>
      <patternFill patternType="solid">
        <fgColor indexed="23"/>
        <bgColor indexed="64"/>
      </patternFill>
    </fill>
    <fill>
      <patternFill patternType="solid">
        <fgColor rgb="FF0070C0"/>
        <bgColor indexed="64"/>
      </patternFill>
    </fill>
    <fill>
      <patternFill patternType="solid">
        <fgColor theme="0"/>
        <bgColor indexed="64"/>
      </patternFill>
    </fill>
    <fill>
      <patternFill patternType="solid">
        <fgColor rgb="FFFF0000"/>
        <bgColor indexed="64"/>
      </patternFill>
    </fill>
    <fill>
      <patternFill patternType="solid">
        <fgColor theme="5" tint="-0.249977111117893"/>
        <bgColor indexed="64"/>
      </patternFill>
    </fill>
    <fill>
      <patternFill patternType="solid">
        <fgColor rgb="FFFFFF00"/>
        <bgColor indexed="64"/>
      </patternFill>
    </fill>
    <fill>
      <patternFill patternType="solid">
        <fgColor rgb="FF92D050"/>
        <bgColor indexed="64"/>
      </patternFill>
    </fill>
    <fill>
      <patternFill patternType="solid">
        <fgColor theme="3" tint="0.59999389629810485"/>
        <bgColor indexed="64"/>
      </patternFill>
    </fill>
    <fill>
      <patternFill patternType="solid">
        <fgColor rgb="FFC6E0B4"/>
        <bgColor indexed="64"/>
      </patternFill>
    </fill>
    <fill>
      <patternFill patternType="solid">
        <fgColor rgb="FFE2EFDA"/>
        <bgColor indexed="64"/>
      </patternFill>
    </fill>
  </fills>
  <borders count="52">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s>
  <cellStyleXfs count="8">
    <xf numFmtId="0" fontId="0" fillId="0" borderId="0"/>
    <xf numFmtId="169" fontId="1" fillId="0" borderId="0" applyFont="0" applyFill="0" applyBorder="0" applyAlignment="0" applyProtection="0"/>
    <xf numFmtId="169" fontId="58" fillId="0" borderId="0" applyFont="0" applyFill="0" applyBorder="0" applyAlignment="0" applyProtection="0"/>
    <xf numFmtId="164" fontId="1" fillId="0" borderId="0" applyFont="0" applyFill="0" applyBorder="0" applyAlignment="0" applyProtection="0"/>
    <xf numFmtId="164" fontId="58" fillId="0" borderId="0" applyFont="0" applyFill="0" applyBorder="0" applyAlignment="0" applyProtection="0"/>
    <xf numFmtId="0" fontId="58" fillId="0" borderId="0"/>
    <xf numFmtId="0" fontId="62" fillId="0" borderId="0"/>
    <xf numFmtId="0" fontId="1" fillId="0" borderId="0"/>
  </cellStyleXfs>
  <cellXfs count="605">
    <xf numFmtId="0" fontId="0" fillId="0" borderId="0" xfId="0"/>
    <xf numFmtId="0" fontId="5" fillId="2" borderId="0" xfId="7" applyFont="1" applyFill="1" applyBorder="1"/>
    <xf numFmtId="0" fontId="6" fillId="2" borderId="0" xfId="7" applyFont="1" applyFill="1" applyBorder="1"/>
    <xf numFmtId="166" fontId="6" fillId="2" borderId="0" xfId="7" applyNumberFormat="1" applyFont="1" applyFill="1" applyBorder="1" applyAlignment="1">
      <alignment horizontal="center"/>
    </xf>
    <xf numFmtId="0" fontId="7" fillId="0" borderId="0" xfId="7" applyFont="1" applyBorder="1"/>
    <xf numFmtId="0" fontId="8" fillId="2" borderId="0" xfId="0" applyFont="1" applyFill="1"/>
    <xf numFmtId="0" fontId="8" fillId="2" borderId="0" xfId="7" applyFont="1" applyFill="1" applyBorder="1" applyAlignment="1">
      <alignment horizontal="centerContinuous"/>
    </xf>
    <xf numFmtId="166" fontId="9" fillId="2" borderId="0" xfId="7" applyNumberFormat="1" applyFont="1" applyFill="1" applyBorder="1" applyAlignment="1">
      <alignment horizontal="centerContinuous"/>
    </xf>
    <xf numFmtId="166" fontId="10" fillId="2" borderId="0" xfId="7" applyNumberFormat="1" applyFont="1" applyFill="1" applyBorder="1" applyAlignment="1">
      <alignment horizontal="centerContinuous"/>
    </xf>
    <xf numFmtId="0" fontId="11" fillId="2" borderId="0" xfId="0" applyFont="1" applyFill="1" applyAlignment="1">
      <alignment horizontal="centerContinuous"/>
    </xf>
    <xf numFmtId="166" fontId="11" fillId="2" borderId="0" xfId="7" applyNumberFormat="1" applyFont="1" applyFill="1" applyBorder="1" applyAlignment="1">
      <alignment horizontal="centerContinuous"/>
    </xf>
    <xf numFmtId="0" fontId="12" fillId="0" borderId="0" xfId="7" applyFont="1" applyBorder="1"/>
    <xf numFmtId="166" fontId="8" fillId="2" borderId="0" xfId="7" applyNumberFormat="1" applyFont="1" applyFill="1" applyBorder="1" applyAlignment="1">
      <alignment horizontal="centerContinuous"/>
    </xf>
    <xf numFmtId="0" fontId="13" fillId="0" borderId="0" xfId="7" applyFont="1" applyBorder="1" applyAlignment="1">
      <alignment horizontal="centerContinuous"/>
    </xf>
    <xf numFmtId="166" fontId="7" fillId="0" borderId="0" xfId="7" applyNumberFormat="1" applyFont="1" applyBorder="1" applyAlignment="1">
      <alignment horizontal="centerContinuous"/>
    </xf>
    <xf numFmtId="0" fontId="11" fillId="2" borderId="1" xfId="7" applyFont="1" applyFill="1" applyBorder="1" applyAlignment="1">
      <alignment horizontal="center" vertical="center"/>
    </xf>
    <xf numFmtId="0" fontId="11" fillId="2" borderId="2" xfId="7" applyFont="1" applyFill="1" applyBorder="1" applyAlignment="1">
      <alignment horizontal="center" vertical="center"/>
    </xf>
    <xf numFmtId="166" fontId="11" fillId="2" borderId="2" xfId="7" applyNumberFormat="1" applyFont="1" applyFill="1" applyBorder="1" applyAlignment="1" applyProtection="1">
      <alignment horizontal="center" vertical="center"/>
    </xf>
    <xf numFmtId="166" fontId="11" fillId="2" borderId="2" xfId="7" quotePrefix="1" applyNumberFormat="1" applyFont="1" applyFill="1" applyBorder="1" applyAlignment="1" applyProtection="1">
      <alignment horizontal="center" vertical="center"/>
    </xf>
    <xf numFmtId="166" fontId="11" fillId="2" borderId="3" xfId="7" quotePrefix="1" applyNumberFormat="1" applyFont="1" applyFill="1" applyBorder="1" applyAlignment="1" applyProtection="1">
      <alignment horizontal="center" vertical="center"/>
    </xf>
    <xf numFmtId="0" fontId="11" fillId="2" borderId="4" xfId="7" applyFont="1" applyFill="1" applyBorder="1" applyAlignment="1">
      <alignment horizontal="center" vertical="center"/>
    </xf>
    <xf numFmtId="0" fontId="11" fillId="2" borderId="5" xfId="7" applyFont="1" applyFill="1" applyBorder="1" applyAlignment="1">
      <alignment horizontal="center" vertical="center"/>
    </xf>
    <xf numFmtId="166" fontId="11" fillId="2" borderId="5" xfId="7" quotePrefix="1" applyNumberFormat="1" applyFont="1" applyFill="1" applyBorder="1" applyAlignment="1" applyProtection="1">
      <alignment horizontal="center" vertical="center"/>
    </xf>
    <xf numFmtId="166" fontId="11" fillId="2" borderId="5" xfId="7" applyNumberFormat="1" applyFont="1" applyFill="1" applyBorder="1" applyAlignment="1" applyProtection="1">
      <alignment horizontal="center" vertical="center"/>
    </xf>
    <xf numFmtId="166" fontId="11" fillId="2" borderId="6" xfId="7" quotePrefix="1" applyNumberFormat="1" applyFont="1" applyFill="1" applyBorder="1" applyAlignment="1" applyProtection="1">
      <alignment horizontal="center" vertical="center"/>
    </xf>
    <xf numFmtId="0" fontId="11" fillId="2" borderId="7" xfId="7" applyFont="1" applyFill="1" applyBorder="1" applyAlignment="1">
      <alignment horizontal="center" vertical="center"/>
    </xf>
    <xf numFmtId="0" fontId="11" fillId="2" borderId="8" xfId="7" applyFont="1" applyFill="1" applyBorder="1" applyAlignment="1">
      <alignment horizontal="center" vertical="center"/>
    </xf>
    <xf numFmtId="0" fontId="11" fillId="2" borderId="8" xfId="7" quotePrefix="1" applyFont="1" applyFill="1" applyBorder="1" applyAlignment="1">
      <alignment horizontal="center" vertical="center"/>
    </xf>
    <xf numFmtId="166" fontId="11" fillId="2" borderId="8" xfId="7" quotePrefix="1" applyNumberFormat="1" applyFont="1" applyFill="1" applyBorder="1" applyAlignment="1" applyProtection="1">
      <alignment horizontal="center" vertical="center"/>
    </xf>
    <xf numFmtId="166" fontId="11" fillId="2" borderId="8" xfId="7" applyNumberFormat="1" applyFont="1" applyFill="1" applyBorder="1" applyAlignment="1" applyProtection="1">
      <alignment horizontal="center" vertical="center"/>
    </xf>
    <xf numFmtId="166" fontId="11" fillId="2" borderId="9" xfId="7" applyNumberFormat="1" applyFont="1" applyFill="1" applyBorder="1" applyAlignment="1" applyProtection="1">
      <alignment horizontal="center" vertical="center"/>
    </xf>
    <xf numFmtId="0" fontId="7" fillId="0" borderId="4" xfId="7" applyFont="1" applyBorder="1" applyAlignment="1">
      <alignment horizontal="center"/>
    </xf>
    <xf numFmtId="0" fontId="13" fillId="0" borderId="5" xfId="7" applyFont="1" applyBorder="1" applyAlignment="1">
      <alignment horizontal="centerContinuous"/>
    </xf>
    <xf numFmtId="49" fontId="13" fillId="0" borderId="5" xfId="7" applyNumberFormat="1" applyFont="1" applyBorder="1" applyAlignment="1" applyProtection="1">
      <alignment horizontal="center"/>
    </xf>
    <xf numFmtId="3" fontId="13" fillId="0" borderId="5" xfId="7" quotePrefix="1" applyNumberFormat="1" applyFont="1" applyBorder="1" applyAlignment="1" applyProtection="1">
      <alignment horizontal="center"/>
    </xf>
    <xf numFmtId="3" fontId="13" fillId="2" borderId="5" xfId="7" quotePrefix="1" applyNumberFormat="1" applyFont="1" applyFill="1" applyBorder="1" applyAlignment="1" applyProtection="1">
      <alignment horizontal="center"/>
    </xf>
    <xf numFmtId="3" fontId="13" fillId="0" borderId="6" xfId="7" quotePrefix="1" applyNumberFormat="1" applyFont="1" applyBorder="1" applyAlignment="1" applyProtection="1">
      <alignment horizontal="center"/>
    </xf>
    <xf numFmtId="0" fontId="14" fillId="3" borderId="4" xfId="7" applyFont="1" applyFill="1" applyBorder="1" applyAlignment="1">
      <alignment horizontal="center" vertical="center"/>
    </xf>
    <xf numFmtId="0" fontId="14" fillId="3" borderId="5" xfId="7" applyFont="1" applyFill="1" applyBorder="1" applyAlignment="1">
      <alignment horizontal="centerContinuous" vertical="center"/>
    </xf>
    <xf numFmtId="0" fontId="14" fillId="3" borderId="5" xfId="7" applyFont="1" applyFill="1" applyBorder="1" applyAlignment="1">
      <alignment horizontal="center" vertical="center"/>
    </xf>
    <xf numFmtId="166" fontId="15" fillId="3" borderId="5" xfId="7" applyNumberFormat="1" applyFont="1" applyFill="1" applyBorder="1" applyAlignment="1">
      <alignment horizontal="center" vertical="center"/>
    </xf>
    <xf numFmtId="3" fontId="15" fillId="3" borderId="5" xfId="7" applyNumberFormat="1" applyFont="1" applyFill="1" applyBorder="1" applyAlignment="1">
      <alignment horizontal="center" vertical="center"/>
    </xf>
    <xf numFmtId="3" fontId="15" fillId="3" borderId="5" xfId="7" applyNumberFormat="1" applyFont="1" applyFill="1" applyBorder="1" applyAlignment="1" applyProtection="1">
      <alignment horizontal="center" vertical="center"/>
    </xf>
    <xf numFmtId="3" fontId="15" fillId="3" borderId="6" xfId="7" applyNumberFormat="1" applyFont="1" applyFill="1" applyBorder="1" applyAlignment="1" applyProtection="1">
      <alignment horizontal="center" vertical="center"/>
    </xf>
    <xf numFmtId="0" fontId="15" fillId="0" borderId="4" xfId="7" applyFont="1" applyFill="1" applyBorder="1" applyAlignment="1">
      <alignment horizontal="center" vertical="center"/>
    </xf>
    <xf numFmtId="0" fontId="15" fillId="0" borderId="5" xfId="7" applyFont="1" applyFill="1" applyBorder="1" applyAlignment="1">
      <alignment horizontal="centerContinuous" vertical="center"/>
    </xf>
    <xf numFmtId="0" fontId="16" fillId="0" borderId="5" xfId="7" applyFont="1" applyFill="1" applyBorder="1" applyAlignment="1">
      <alignment horizontal="centerContinuous" vertical="center"/>
    </xf>
    <xf numFmtId="166" fontId="13" fillId="0" borderId="10" xfId="7" applyNumberFormat="1" applyFont="1" applyFill="1" applyBorder="1" applyAlignment="1">
      <alignment horizontal="center" vertical="center"/>
    </xf>
    <xf numFmtId="166" fontId="17" fillId="0" borderId="5" xfId="7" applyNumberFormat="1" applyFont="1" applyFill="1" applyBorder="1" applyAlignment="1">
      <alignment horizontal="center" vertical="center"/>
    </xf>
    <xf numFmtId="3" fontId="15" fillId="0" borderId="5" xfId="7" applyNumberFormat="1" applyFont="1" applyFill="1" applyBorder="1" applyAlignment="1">
      <alignment horizontal="center" vertical="center"/>
    </xf>
    <xf numFmtId="3" fontId="15" fillId="0" borderId="5" xfId="7" applyNumberFormat="1" applyFont="1" applyFill="1" applyBorder="1" applyAlignment="1" applyProtection="1">
      <alignment horizontal="center" vertical="center"/>
    </xf>
    <xf numFmtId="3" fontId="15" fillId="0" borderId="6" xfId="7" applyNumberFormat="1" applyFont="1" applyFill="1" applyBorder="1" applyAlignment="1" applyProtection="1">
      <alignment horizontal="center" vertical="center"/>
    </xf>
    <xf numFmtId="0" fontId="7" fillId="0" borderId="5" xfId="7" applyFont="1" applyBorder="1"/>
    <xf numFmtId="3" fontId="18" fillId="0" borderId="5" xfId="7" applyNumberFormat="1" applyFont="1" applyBorder="1" applyAlignment="1" applyProtection="1">
      <alignment horizontal="center"/>
    </xf>
    <xf numFmtId="15" fontId="18" fillId="0" borderId="10" xfId="7" applyNumberFormat="1" applyFont="1" applyBorder="1" applyAlignment="1" applyProtection="1">
      <alignment horizontal="center"/>
    </xf>
    <xf numFmtId="49" fontId="7" fillId="0" borderId="5" xfId="7" applyNumberFormat="1" applyFont="1" applyBorder="1" applyAlignment="1" applyProtection="1">
      <alignment horizontal="left"/>
      <protection locked="0"/>
    </xf>
    <xf numFmtId="3" fontId="19" fillId="0" borderId="5" xfId="7" applyNumberFormat="1" applyFont="1" applyBorder="1" applyAlignment="1" applyProtection="1">
      <alignment horizontal="center"/>
      <protection locked="0"/>
    </xf>
    <xf numFmtId="3" fontId="19" fillId="0" borderId="5" xfId="7" applyNumberFormat="1" applyFont="1" applyBorder="1" applyAlignment="1" applyProtection="1">
      <alignment horizontal="center"/>
    </xf>
    <xf numFmtId="3" fontId="19" fillId="0" borderId="6" xfId="7" applyNumberFormat="1" applyFont="1" applyBorder="1" applyAlignment="1" applyProtection="1">
      <alignment horizontal="center"/>
    </xf>
    <xf numFmtId="49" fontId="7" fillId="0" borderId="5" xfId="7" quotePrefix="1" applyNumberFormat="1" applyFont="1" applyBorder="1" applyAlignment="1" applyProtection="1">
      <alignment horizontal="left"/>
      <protection locked="0"/>
    </xf>
    <xf numFmtId="0" fontId="7" fillId="0" borderId="5" xfId="7" quotePrefix="1" applyFont="1" applyBorder="1" applyAlignment="1">
      <alignment horizontal="left"/>
    </xf>
    <xf numFmtId="3" fontId="18" fillId="0" borderId="5" xfId="7" quotePrefix="1" applyNumberFormat="1" applyFont="1" applyBorder="1" applyAlignment="1" applyProtection="1">
      <alignment horizontal="center"/>
    </xf>
    <xf numFmtId="15" fontId="18" fillId="0" borderId="10" xfId="7" quotePrefix="1" applyNumberFormat="1" applyFont="1" applyBorder="1" applyAlignment="1" applyProtection="1">
      <alignment horizontal="center"/>
    </xf>
    <xf numFmtId="0" fontId="20" fillId="0" borderId="5" xfId="7" quotePrefix="1" applyFont="1" applyBorder="1" applyAlignment="1">
      <alignment horizontal="right"/>
    </xf>
    <xf numFmtId="0" fontId="21" fillId="0" borderId="5" xfId="7" quotePrefix="1" applyFont="1" applyBorder="1" applyAlignment="1">
      <alignment horizontal="right"/>
    </xf>
    <xf numFmtId="15" fontId="21" fillId="0" borderId="10" xfId="7" applyNumberFormat="1" applyFont="1" applyBorder="1" applyAlignment="1" applyProtection="1">
      <alignment horizontal="center"/>
    </xf>
    <xf numFmtId="3" fontId="17" fillId="0" borderId="5" xfId="7" applyNumberFormat="1" applyFont="1" applyBorder="1" applyAlignment="1" applyProtection="1">
      <alignment horizontal="center"/>
    </xf>
    <xf numFmtId="3" fontId="17" fillId="0" borderId="6" xfId="7" applyNumberFormat="1" applyFont="1" applyBorder="1" applyAlignment="1" applyProtection="1">
      <alignment horizontal="center"/>
    </xf>
    <xf numFmtId="0" fontId="7" fillId="0" borderId="5" xfId="7" quotePrefix="1" applyFont="1" applyBorder="1" applyAlignment="1">
      <alignment horizontal="center"/>
    </xf>
    <xf numFmtId="0" fontId="18" fillId="0" borderId="5" xfId="7" quotePrefix="1" applyFont="1" applyBorder="1" applyAlignment="1">
      <alignment horizontal="center"/>
    </xf>
    <xf numFmtId="15" fontId="22" fillId="0" borderId="5" xfId="7" applyNumberFormat="1" applyFont="1" applyBorder="1" applyAlignment="1" applyProtection="1">
      <alignment horizontal="center"/>
    </xf>
    <xf numFmtId="3" fontId="7" fillId="0" borderId="5" xfId="7" applyNumberFormat="1" applyFont="1" applyBorder="1" applyAlignment="1" applyProtection="1">
      <alignment horizontal="center"/>
    </xf>
    <xf numFmtId="3" fontId="7" fillId="0" borderId="6" xfId="7" applyNumberFormat="1" applyFont="1" applyBorder="1" applyAlignment="1" applyProtection="1">
      <alignment horizontal="center"/>
    </xf>
    <xf numFmtId="0" fontId="23" fillId="3" borderId="5" xfId="7" applyFont="1" applyFill="1" applyBorder="1" applyAlignment="1">
      <alignment vertical="center"/>
    </xf>
    <xf numFmtId="15" fontId="21" fillId="3" borderId="10" xfId="7" applyNumberFormat="1" applyFont="1" applyFill="1" applyBorder="1" applyAlignment="1" applyProtection="1">
      <alignment horizontal="center" vertical="center"/>
    </xf>
    <xf numFmtId="15" fontId="24" fillId="3" borderId="5" xfId="7" applyNumberFormat="1" applyFont="1" applyFill="1" applyBorder="1" applyAlignment="1" applyProtection="1">
      <alignment horizontal="center" vertical="center"/>
    </xf>
    <xf numFmtId="3" fontId="15" fillId="3" borderId="5" xfId="7" applyNumberFormat="1" applyFont="1" applyFill="1" applyBorder="1" applyAlignment="1" applyProtection="1">
      <alignment horizontal="center" vertical="center"/>
      <protection locked="0"/>
    </xf>
    <xf numFmtId="167" fontId="15" fillId="3" borderId="5" xfId="7" applyNumberFormat="1" applyFont="1" applyFill="1" applyBorder="1" applyAlignment="1" applyProtection="1">
      <alignment horizontal="right" vertical="center"/>
    </xf>
    <xf numFmtId="167" fontId="15" fillId="3" borderId="6" xfId="7" applyNumberFormat="1" applyFont="1" applyFill="1" applyBorder="1" applyAlignment="1" applyProtection="1">
      <alignment horizontal="right" vertical="center"/>
    </xf>
    <xf numFmtId="0" fontId="15" fillId="0" borderId="5" xfId="7" applyFont="1" applyFill="1" applyBorder="1" applyAlignment="1">
      <alignment horizontal="center" vertical="center"/>
    </xf>
    <xf numFmtId="0" fontId="23" fillId="0" borderId="5" xfId="7" applyFont="1" applyFill="1" applyBorder="1" applyAlignment="1">
      <alignment horizontal="center" vertical="center"/>
    </xf>
    <xf numFmtId="15" fontId="21" fillId="0" borderId="10" xfId="7" applyNumberFormat="1" applyFont="1" applyFill="1" applyBorder="1" applyAlignment="1" applyProtection="1">
      <alignment horizontal="center" vertical="center"/>
    </xf>
    <xf numFmtId="15" fontId="24" fillId="0" borderId="5" xfId="7" applyNumberFormat="1" applyFont="1" applyFill="1" applyBorder="1" applyAlignment="1" applyProtection="1">
      <alignment horizontal="center" vertical="center"/>
    </xf>
    <xf numFmtId="3" fontId="15" fillId="0" borderId="5" xfId="7" applyNumberFormat="1" applyFont="1" applyFill="1" applyBorder="1" applyAlignment="1" applyProtection="1">
      <alignment horizontal="center" vertical="center"/>
      <protection locked="0"/>
    </xf>
    <xf numFmtId="167" fontId="15" fillId="0" borderId="5" xfId="7" applyNumberFormat="1" applyFont="1" applyFill="1" applyBorder="1" applyAlignment="1" applyProtection="1">
      <alignment horizontal="right" vertical="center"/>
    </xf>
    <xf numFmtId="167" fontId="15" fillId="0" borderId="6" xfId="7" applyNumberFormat="1" applyFont="1" applyFill="1" applyBorder="1" applyAlignment="1" applyProtection="1">
      <alignment horizontal="right" vertical="center"/>
    </xf>
    <xf numFmtId="0" fontId="7" fillId="0" borderId="0" xfId="7" applyFont="1" applyFill="1" applyBorder="1"/>
    <xf numFmtId="0" fontId="7" fillId="0" borderId="4" xfId="0" applyFont="1" applyBorder="1" applyAlignment="1">
      <alignment horizontal="center"/>
    </xf>
    <xf numFmtId="0" fontId="15" fillId="3" borderId="4" xfId="7" applyFont="1" applyFill="1" applyBorder="1" applyAlignment="1">
      <alignment horizontal="center" vertical="center"/>
    </xf>
    <xf numFmtId="0" fontId="14" fillId="3" borderId="5" xfId="7" quotePrefix="1" applyFont="1" applyFill="1" applyBorder="1" applyAlignment="1">
      <alignment horizontal="center" vertical="center"/>
    </xf>
    <xf numFmtId="0" fontId="23" fillId="3" borderId="5" xfId="7" quotePrefix="1" applyFont="1" applyFill="1" applyBorder="1" applyAlignment="1">
      <alignment horizontal="center" vertical="center"/>
    </xf>
    <xf numFmtId="0" fontId="15" fillId="0" borderId="5" xfId="7" quotePrefix="1" applyFont="1" applyFill="1" applyBorder="1" applyAlignment="1">
      <alignment horizontal="center" vertical="center"/>
    </xf>
    <xf numFmtId="0" fontId="23" fillId="0" borderId="5" xfId="7" quotePrefix="1" applyFont="1" applyFill="1" applyBorder="1" applyAlignment="1">
      <alignment horizontal="center" vertical="center"/>
    </xf>
    <xf numFmtId="15" fontId="18" fillId="0" borderId="10" xfId="7" applyNumberFormat="1" applyFont="1" applyBorder="1" applyAlignment="1" applyProtection="1">
      <alignment horizontal="center"/>
      <protection locked="0"/>
    </xf>
    <xf numFmtId="0" fontId="13" fillId="0" borderId="5" xfId="7" applyFont="1" applyBorder="1" applyAlignment="1">
      <alignment horizontal="right"/>
    </xf>
    <xf numFmtId="0" fontId="21" fillId="0" borderId="5" xfId="7" applyFont="1" applyBorder="1" applyAlignment="1">
      <alignment horizontal="right"/>
    </xf>
    <xf numFmtId="15" fontId="24" fillId="0" borderId="5" xfId="7" applyNumberFormat="1" applyFont="1" applyBorder="1" applyAlignment="1" applyProtection="1">
      <alignment horizontal="center"/>
    </xf>
    <xf numFmtId="3" fontId="25" fillId="0" borderId="5" xfId="7" applyNumberFormat="1" applyFont="1" applyBorder="1" applyAlignment="1" applyProtection="1">
      <alignment horizontal="center"/>
      <protection locked="0"/>
    </xf>
    <xf numFmtId="3" fontId="26" fillId="0" borderId="5" xfId="7" applyNumberFormat="1" applyFont="1" applyFill="1" applyBorder="1" applyAlignment="1" applyProtection="1">
      <alignment horizontal="center"/>
      <protection locked="0"/>
    </xf>
    <xf numFmtId="167" fontId="13" fillId="0" borderId="5" xfId="7" applyNumberFormat="1" applyFont="1" applyBorder="1" applyAlignment="1" applyProtection="1">
      <alignment horizontal="right"/>
    </xf>
    <xf numFmtId="167" fontId="13" fillId="0" borderId="6" xfId="7" applyNumberFormat="1" applyFont="1" applyBorder="1" applyAlignment="1" applyProtection="1">
      <alignment horizontal="right"/>
    </xf>
    <xf numFmtId="0" fontId="23" fillId="3" borderId="5" xfId="7" applyFont="1" applyFill="1" applyBorder="1" applyAlignment="1">
      <alignment horizontal="center" vertical="center"/>
    </xf>
    <xf numFmtId="3" fontId="17" fillId="3" borderId="5" xfId="7" applyNumberFormat="1" applyFont="1" applyFill="1" applyBorder="1" applyAlignment="1" applyProtection="1">
      <alignment horizontal="center" vertical="center"/>
      <protection locked="0"/>
    </xf>
    <xf numFmtId="3" fontId="17" fillId="0" borderId="5" xfId="7" applyNumberFormat="1" applyFont="1" applyFill="1" applyBorder="1" applyAlignment="1" applyProtection="1">
      <alignment horizontal="center" vertical="center"/>
      <protection locked="0"/>
    </xf>
    <xf numFmtId="0" fontId="7" fillId="0" borderId="7" xfId="7" applyFont="1" applyBorder="1" applyAlignment="1">
      <alignment horizontal="center"/>
    </xf>
    <xf numFmtId="0" fontId="13" fillId="0" borderId="8" xfId="7" applyFont="1" applyBorder="1" applyAlignment="1">
      <alignment horizontal="right"/>
    </xf>
    <xf numFmtId="15" fontId="13" fillId="0" borderId="8" xfId="7" applyNumberFormat="1" applyFont="1" applyBorder="1" applyAlignment="1" applyProtection="1">
      <alignment horizontal="center"/>
    </xf>
    <xf numFmtId="3" fontId="25" fillId="0" borderId="8" xfId="7" applyNumberFormat="1" applyFont="1" applyBorder="1" applyAlignment="1" applyProtection="1">
      <alignment horizontal="center"/>
      <protection locked="0"/>
    </xf>
    <xf numFmtId="167" fontId="13" fillId="0" borderId="8" xfId="7" applyNumberFormat="1" applyFont="1" applyBorder="1" applyAlignment="1" applyProtection="1">
      <alignment horizontal="right"/>
    </xf>
    <xf numFmtId="167" fontId="13" fillId="0" borderId="9" xfId="7" applyNumberFormat="1" applyFont="1" applyBorder="1" applyAlignment="1" applyProtection="1">
      <alignment horizontal="right"/>
    </xf>
    <xf numFmtId="0" fontId="7" fillId="0" borderId="0" xfId="7" applyFont="1" applyBorder="1" applyAlignment="1">
      <alignment horizontal="center"/>
    </xf>
    <xf numFmtId="0" fontId="13" fillId="0" borderId="0" xfId="7" applyFont="1" applyBorder="1" applyAlignment="1">
      <alignment horizontal="right"/>
    </xf>
    <xf numFmtId="49" fontId="13" fillId="0" borderId="0" xfId="7" applyNumberFormat="1" applyFont="1" applyBorder="1" applyAlignment="1" applyProtection="1">
      <alignment horizontal="center"/>
    </xf>
    <xf numFmtId="3" fontId="25" fillId="0" borderId="0" xfId="7" applyNumberFormat="1" applyFont="1" applyBorder="1" applyAlignment="1" applyProtection="1">
      <alignment horizontal="center"/>
      <protection locked="0"/>
    </xf>
    <xf numFmtId="167" fontId="13" fillId="0" borderId="0" xfId="7" applyNumberFormat="1" applyFont="1" applyBorder="1" applyAlignment="1" applyProtection="1">
      <alignment horizontal="right"/>
    </xf>
    <xf numFmtId="0" fontId="27" fillId="2" borderId="0" xfId="7" applyFont="1" applyFill="1" applyBorder="1" applyAlignment="1">
      <alignment horizontal="center"/>
    </xf>
    <xf numFmtId="0" fontId="26" fillId="2" borderId="0" xfId="7" applyFont="1" applyFill="1" applyBorder="1" applyAlignment="1">
      <alignment horizontal="right"/>
    </xf>
    <xf numFmtId="49" fontId="26" fillId="2" borderId="0" xfId="7" applyNumberFormat="1" applyFont="1" applyFill="1" applyBorder="1" applyAlignment="1" applyProtection="1">
      <alignment horizontal="left"/>
    </xf>
    <xf numFmtId="3" fontId="26" fillId="2" borderId="0" xfId="7" applyNumberFormat="1" applyFont="1" applyFill="1" applyBorder="1" applyAlignment="1" applyProtection="1">
      <alignment horizontal="center"/>
      <protection locked="0"/>
    </xf>
    <xf numFmtId="167" fontId="26" fillId="2" borderId="0" xfId="7" applyNumberFormat="1" applyFont="1" applyFill="1" applyBorder="1" applyAlignment="1" applyProtection="1">
      <alignment horizontal="right"/>
    </xf>
    <xf numFmtId="166" fontId="28" fillId="2" borderId="0" xfId="7" applyNumberFormat="1" applyFont="1" applyFill="1" applyBorder="1" applyAlignment="1">
      <alignment horizontal="centerContinuous"/>
    </xf>
    <xf numFmtId="166" fontId="6" fillId="2" borderId="0" xfId="7" applyNumberFormat="1" applyFont="1" applyFill="1" applyBorder="1" applyAlignment="1">
      <alignment horizontal="centerContinuous"/>
    </xf>
    <xf numFmtId="166" fontId="29" fillId="2" borderId="0" xfId="7" applyNumberFormat="1" applyFont="1" applyFill="1" applyBorder="1" applyAlignment="1">
      <alignment horizontal="centerContinuous"/>
    </xf>
    <xf numFmtId="0" fontId="8" fillId="2" borderId="0" xfId="0" applyFont="1" applyFill="1" applyAlignment="1">
      <alignment horizontal="centerContinuous"/>
    </xf>
    <xf numFmtId="166" fontId="30" fillId="2" borderId="0" xfId="7" applyNumberFormat="1" applyFont="1" applyFill="1" applyBorder="1" applyAlignment="1">
      <alignment horizontal="centerContinuous"/>
    </xf>
    <xf numFmtId="166" fontId="16" fillId="0" borderId="0" xfId="7" applyNumberFormat="1" applyFont="1" applyFill="1" applyBorder="1" applyAlignment="1">
      <alignment horizontal="centerContinuous"/>
    </xf>
    <xf numFmtId="0" fontId="16" fillId="0" borderId="0" xfId="7" applyFont="1" applyFill="1" applyBorder="1" applyAlignment="1">
      <alignment horizontal="centerContinuous"/>
    </xf>
    <xf numFmtId="0" fontId="13" fillId="0" borderId="0" xfId="0" applyFont="1" applyFill="1" applyAlignment="1">
      <alignment horizontal="centerContinuous"/>
    </xf>
    <xf numFmtId="49" fontId="13" fillId="0" borderId="5" xfId="7" applyNumberFormat="1" applyFont="1" applyBorder="1" applyAlignment="1" applyProtection="1">
      <alignment horizontal="left"/>
    </xf>
    <xf numFmtId="15" fontId="15" fillId="3" borderId="5" xfId="7" applyNumberFormat="1" applyFont="1" applyFill="1" applyBorder="1" applyAlignment="1" applyProtection="1">
      <alignment horizontal="left" vertical="center"/>
    </xf>
    <xf numFmtId="0" fontId="16" fillId="0" borderId="10" xfId="7" quotePrefix="1" applyFont="1" applyFill="1" applyBorder="1" applyAlignment="1">
      <alignment horizontal="center" vertical="center"/>
    </xf>
    <xf numFmtId="15" fontId="13" fillId="0" borderId="5" xfId="7" applyNumberFormat="1" applyFont="1" applyFill="1" applyBorder="1" applyAlignment="1" applyProtection="1">
      <alignment horizontal="left" vertical="center"/>
    </xf>
    <xf numFmtId="15" fontId="17" fillId="0" borderId="5" xfId="7" applyNumberFormat="1" applyFont="1" applyFill="1" applyBorder="1" applyAlignment="1" applyProtection="1">
      <alignment horizontal="left" vertical="center"/>
    </xf>
    <xf numFmtId="0" fontId="7" fillId="0" borderId="10" xfId="7" applyFont="1" applyBorder="1" applyAlignment="1">
      <alignment horizontal="center"/>
    </xf>
    <xf numFmtId="15" fontId="7" fillId="0" borderId="5" xfId="7" applyNumberFormat="1" applyFont="1" applyBorder="1" applyAlignment="1" applyProtection="1">
      <alignment horizontal="center"/>
      <protection locked="0"/>
    </xf>
    <xf numFmtId="0" fontId="13" fillId="0" borderId="10" xfId="7" quotePrefix="1" applyFont="1" applyBorder="1" applyAlignment="1">
      <alignment horizontal="center"/>
    </xf>
    <xf numFmtId="15" fontId="13" fillId="0" borderId="5" xfId="7" applyNumberFormat="1" applyFont="1" applyBorder="1" applyAlignment="1" applyProtection="1">
      <alignment horizontal="center"/>
    </xf>
    <xf numFmtId="0" fontId="13" fillId="0" borderId="10" xfId="7" applyFont="1" applyBorder="1" applyAlignment="1">
      <alignment horizontal="center"/>
    </xf>
    <xf numFmtId="15" fontId="7" fillId="0" borderId="5" xfId="7" applyNumberFormat="1" applyFont="1" applyBorder="1" applyAlignment="1" applyProtection="1">
      <alignment horizontal="center"/>
    </xf>
    <xf numFmtId="15" fontId="19" fillId="0" borderId="5" xfId="7" applyNumberFormat="1" applyFont="1" applyBorder="1" applyAlignment="1" applyProtection="1">
      <alignment horizontal="center"/>
    </xf>
    <xf numFmtId="3" fontId="31" fillId="0" borderId="5" xfId="7" applyNumberFormat="1" applyFont="1" applyBorder="1" applyAlignment="1" applyProtection="1">
      <alignment horizontal="center"/>
      <protection locked="0"/>
    </xf>
    <xf numFmtId="168" fontId="7" fillId="0" borderId="5" xfId="7" applyNumberFormat="1" applyFont="1" applyBorder="1" applyAlignment="1" applyProtection="1">
      <alignment horizontal="right"/>
    </xf>
    <xf numFmtId="168" fontId="7" fillId="0" borderId="6" xfId="7" applyNumberFormat="1" applyFont="1" applyBorder="1" applyAlignment="1" applyProtection="1">
      <alignment horizontal="right"/>
    </xf>
    <xf numFmtId="0" fontId="32" fillId="3" borderId="10" xfId="7" applyFont="1" applyFill="1" applyBorder="1" applyAlignment="1">
      <alignment horizontal="center" vertical="center"/>
    </xf>
    <xf numFmtId="15" fontId="13" fillId="3" borderId="5" xfId="7" applyNumberFormat="1" applyFont="1" applyFill="1" applyBorder="1" applyAlignment="1" applyProtection="1">
      <alignment horizontal="center" vertical="center"/>
    </xf>
    <xf numFmtId="15" fontId="17" fillId="3" borderId="5" xfId="7" applyNumberFormat="1" applyFont="1" applyFill="1" applyBorder="1" applyAlignment="1" applyProtection="1">
      <alignment horizontal="center" vertical="center"/>
    </xf>
    <xf numFmtId="168" fontId="15" fillId="3" borderId="5" xfId="7" applyNumberFormat="1" applyFont="1" applyFill="1" applyBorder="1" applyAlignment="1" applyProtection="1">
      <alignment horizontal="right" vertical="center"/>
    </xf>
    <xf numFmtId="168" fontId="15" fillId="3" borderId="6" xfId="7" applyNumberFormat="1" applyFont="1" applyFill="1" applyBorder="1" applyAlignment="1" applyProtection="1">
      <alignment horizontal="right" vertical="center"/>
    </xf>
    <xf numFmtId="0" fontId="16" fillId="0" borderId="10" xfId="7" applyFont="1" applyFill="1" applyBorder="1" applyAlignment="1">
      <alignment horizontal="center" vertical="center"/>
    </xf>
    <xf numFmtId="15" fontId="13" fillId="0" borderId="5" xfId="7" applyNumberFormat="1" applyFont="1" applyFill="1" applyBorder="1" applyAlignment="1" applyProtection="1">
      <alignment horizontal="center" vertical="center"/>
    </xf>
    <xf numFmtId="15" fontId="17" fillId="0" borderId="5" xfId="7" applyNumberFormat="1" applyFont="1" applyFill="1" applyBorder="1" applyAlignment="1" applyProtection="1">
      <alignment horizontal="center" vertical="center"/>
    </xf>
    <xf numFmtId="168" fontId="15" fillId="0" borderId="5" xfId="7" applyNumberFormat="1" applyFont="1" applyFill="1" applyBorder="1" applyAlignment="1" applyProtection="1">
      <alignment horizontal="right" vertical="center"/>
    </xf>
    <xf numFmtId="168" fontId="15" fillId="0" borderId="6" xfId="7" applyNumberFormat="1" applyFont="1" applyFill="1" applyBorder="1" applyAlignment="1" applyProtection="1">
      <alignment horizontal="right" vertical="center"/>
    </xf>
    <xf numFmtId="0" fontId="7" fillId="0" borderId="10" xfId="7" quotePrefix="1" applyFont="1" applyBorder="1" applyAlignment="1">
      <alignment horizontal="center"/>
    </xf>
    <xf numFmtId="0" fontId="7" fillId="0" borderId="10" xfId="7" applyFont="1" applyBorder="1"/>
    <xf numFmtId="15" fontId="19" fillId="0" borderId="10" xfId="7" applyNumberFormat="1" applyFont="1" applyBorder="1" applyAlignment="1" applyProtection="1">
      <alignment horizontal="center"/>
    </xf>
    <xf numFmtId="3" fontId="31" fillId="0" borderId="10" xfId="7" applyNumberFormat="1" applyFont="1" applyBorder="1" applyAlignment="1" applyProtection="1">
      <alignment horizontal="right"/>
      <protection locked="0"/>
    </xf>
    <xf numFmtId="168" fontId="31" fillId="0" borderId="10" xfId="7" applyNumberFormat="1" applyFont="1" applyBorder="1" applyAlignment="1" applyProtection="1">
      <alignment horizontal="right"/>
      <protection locked="0"/>
    </xf>
    <xf numFmtId="168" fontId="7" fillId="0" borderId="10" xfId="7" applyNumberFormat="1" applyFont="1" applyBorder="1" applyAlignment="1" applyProtection="1">
      <alignment horizontal="right"/>
    </xf>
    <xf numFmtId="168" fontId="7" fillId="0" borderId="11" xfId="7" applyNumberFormat="1" applyFont="1" applyBorder="1" applyAlignment="1" applyProtection="1">
      <alignment horizontal="right"/>
    </xf>
    <xf numFmtId="0" fontId="33" fillId="3" borderId="4" xfId="7" applyFont="1" applyFill="1" applyBorder="1" applyAlignment="1">
      <alignment horizontal="center" vertical="center"/>
    </xf>
    <xf numFmtId="15" fontId="7" fillId="3" borderId="5" xfId="7" applyNumberFormat="1" applyFont="1" applyFill="1" applyBorder="1" applyAlignment="1" applyProtection="1">
      <alignment horizontal="center" vertical="center"/>
    </xf>
    <xf numFmtId="15" fontId="19" fillId="3" borderId="5" xfId="7" applyNumberFormat="1" applyFont="1" applyFill="1" applyBorder="1" applyAlignment="1" applyProtection="1">
      <alignment horizontal="center" vertical="center"/>
    </xf>
    <xf numFmtId="3" fontId="33" fillId="3" borderId="5" xfId="7" applyNumberFormat="1" applyFont="1" applyFill="1" applyBorder="1" applyAlignment="1" applyProtection="1">
      <alignment horizontal="center" vertical="center"/>
      <protection locked="0"/>
    </xf>
    <xf numFmtId="3" fontId="13" fillId="3" borderId="5" xfId="7" quotePrefix="1" applyNumberFormat="1" applyFont="1" applyFill="1" applyBorder="1" applyAlignment="1" applyProtection="1">
      <alignment horizontal="center" vertical="center"/>
      <protection locked="0"/>
    </xf>
    <xf numFmtId="168" fontId="33" fillId="3" borderId="5" xfId="7" applyNumberFormat="1" applyFont="1" applyFill="1" applyBorder="1" applyAlignment="1" applyProtection="1">
      <alignment horizontal="right" vertical="center"/>
    </xf>
    <xf numFmtId="168" fontId="33" fillId="3" borderId="6" xfId="7" applyNumberFormat="1" applyFont="1" applyFill="1" applyBorder="1" applyAlignment="1" applyProtection="1">
      <alignment horizontal="right" vertical="center"/>
    </xf>
    <xf numFmtId="0" fontId="33" fillId="0" borderId="4" xfId="7" applyFont="1" applyFill="1" applyBorder="1" applyAlignment="1">
      <alignment horizontal="center" vertical="center"/>
    </xf>
    <xf numFmtId="0" fontId="16" fillId="0" borderId="5" xfId="7" applyFont="1" applyFill="1" applyBorder="1" applyAlignment="1">
      <alignment horizontal="center" vertical="center"/>
    </xf>
    <xf numFmtId="15" fontId="7" fillId="0" borderId="5" xfId="7" applyNumberFormat="1" applyFont="1" applyFill="1" applyBorder="1" applyAlignment="1" applyProtection="1">
      <alignment horizontal="center" vertical="center"/>
    </xf>
    <xf numFmtId="15" fontId="19" fillId="0" borderId="5" xfId="7" applyNumberFormat="1" applyFont="1" applyFill="1" applyBorder="1" applyAlignment="1" applyProtection="1">
      <alignment horizontal="center" vertical="center"/>
    </xf>
    <xf numFmtId="3" fontId="33" fillId="0" borderId="5" xfId="7" applyNumberFormat="1" applyFont="1" applyFill="1" applyBorder="1" applyAlignment="1" applyProtection="1">
      <alignment horizontal="center" vertical="center"/>
      <protection locked="0"/>
    </xf>
    <xf numFmtId="3" fontId="13" fillId="0" borderId="5" xfId="7" quotePrefix="1" applyNumberFormat="1" applyFont="1" applyFill="1" applyBorder="1" applyAlignment="1" applyProtection="1">
      <alignment horizontal="center" vertical="center"/>
      <protection locked="0"/>
    </xf>
    <xf numFmtId="168" fontId="33" fillId="0" borderId="5" xfId="7" applyNumberFormat="1" applyFont="1" applyFill="1" applyBorder="1" applyAlignment="1" applyProtection="1">
      <alignment horizontal="right" vertical="center"/>
    </xf>
    <xf numFmtId="168" fontId="33" fillId="0" borderId="6" xfId="7" applyNumberFormat="1" applyFont="1" applyFill="1" applyBorder="1" applyAlignment="1" applyProtection="1">
      <alignment horizontal="right" vertical="center"/>
    </xf>
    <xf numFmtId="0" fontId="13" fillId="0" borderId="5" xfId="7" applyFont="1" applyBorder="1" applyAlignment="1">
      <alignment horizontal="center"/>
    </xf>
    <xf numFmtId="15" fontId="17" fillId="0" borderId="5" xfId="7" applyNumberFormat="1" applyFont="1" applyBorder="1" applyAlignment="1" applyProtection="1">
      <alignment horizontal="center"/>
    </xf>
    <xf numFmtId="166" fontId="13" fillId="0" borderId="5" xfId="7" applyNumberFormat="1" applyFont="1" applyBorder="1" applyAlignment="1" applyProtection="1">
      <alignment horizontal="centerContinuous"/>
    </xf>
    <xf numFmtId="166" fontId="13" fillId="0" borderId="5" xfId="7" applyNumberFormat="1" applyFont="1" applyBorder="1" applyAlignment="1" applyProtection="1">
      <alignment horizontal="right"/>
    </xf>
    <xf numFmtId="166" fontId="13" fillId="0" borderId="6" xfId="7" applyNumberFormat="1" applyFont="1" applyBorder="1" applyAlignment="1" applyProtection="1">
      <alignment horizontal="right"/>
    </xf>
    <xf numFmtId="0" fontId="27" fillId="2" borderId="4" xfId="7" applyFont="1" applyFill="1" applyBorder="1" applyAlignment="1">
      <alignment horizontal="center"/>
    </xf>
    <xf numFmtId="0" fontId="27" fillId="2" borderId="5" xfId="7" applyFont="1" applyFill="1" applyBorder="1"/>
    <xf numFmtId="0" fontId="27" fillId="2" borderId="10" xfId="7" quotePrefix="1" applyFont="1" applyFill="1" applyBorder="1" applyAlignment="1">
      <alignment horizontal="center"/>
    </xf>
    <xf numFmtId="15" fontId="27" fillId="2" borderId="5" xfId="7" applyNumberFormat="1" applyFont="1" applyFill="1" applyBorder="1" applyAlignment="1" applyProtection="1">
      <alignment horizontal="center"/>
      <protection locked="0"/>
    </xf>
    <xf numFmtId="49" fontId="27" fillId="2" borderId="5" xfId="7" applyNumberFormat="1" applyFont="1" applyFill="1" applyBorder="1" applyAlignment="1" applyProtection="1">
      <alignment horizontal="left"/>
      <protection locked="0"/>
    </xf>
    <xf numFmtId="3" fontId="5" fillId="2" borderId="5" xfId="7" applyNumberFormat="1" applyFont="1" applyFill="1" applyBorder="1" applyAlignment="1" applyProtection="1">
      <alignment horizontal="center"/>
      <protection locked="0"/>
    </xf>
    <xf numFmtId="3" fontId="5" fillId="2" borderId="5" xfId="7" applyNumberFormat="1" applyFont="1" applyFill="1" applyBorder="1" applyAlignment="1" applyProtection="1">
      <alignment horizontal="center"/>
    </xf>
    <xf numFmtId="3" fontId="5" fillId="2" borderId="6" xfId="7" applyNumberFormat="1" applyFont="1" applyFill="1" applyBorder="1" applyAlignment="1" applyProtection="1">
      <alignment horizontal="center"/>
    </xf>
    <xf numFmtId="0" fontId="27" fillId="2" borderId="10" xfId="7" applyFont="1" applyFill="1" applyBorder="1" applyAlignment="1">
      <alignment horizontal="center"/>
    </xf>
    <xf numFmtId="3" fontId="5" fillId="2" borderId="6" xfId="7" quotePrefix="1" applyNumberFormat="1" applyFont="1" applyFill="1" applyBorder="1" applyAlignment="1" applyProtection="1">
      <alignment horizontal="center"/>
    </xf>
    <xf numFmtId="15" fontId="7" fillId="0" borderId="5" xfId="7" quotePrefix="1" applyNumberFormat="1" applyFont="1" applyBorder="1" applyAlignment="1" applyProtection="1">
      <alignment horizontal="center"/>
      <protection locked="0"/>
    </xf>
    <xf numFmtId="15" fontId="19" fillId="0" borderId="5" xfId="7" applyNumberFormat="1" applyFont="1" applyBorder="1" applyAlignment="1" applyProtection="1">
      <alignment horizontal="center"/>
      <protection locked="0"/>
    </xf>
    <xf numFmtId="0" fontId="32" fillId="3" borderId="10" xfId="7" quotePrefix="1" applyFont="1" applyFill="1" applyBorder="1" applyAlignment="1">
      <alignment horizontal="center" vertical="center"/>
    </xf>
    <xf numFmtId="3" fontId="16" fillId="3" borderId="5" xfId="7" applyNumberFormat="1" applyFont="1" applyFill="1" applyBorder="1" applyAlignment="1" applyProtection="1">
      <alignment horizontal="center" vertical="center"/>
    </xf>
    <xf numFmtId="168" fontId="16" fillId="3" borderId="5" xfId="7" applyNumberFormat="1" applyFont="1" applyFill="1" applyBorder="1" applyAlignment="1" applyProtection="1">
      <alignment horizontal="center" vertical="center"/>
    </xf>
    <xf numFmtId="168" fontId="16" fillId="3" borderId="6" xfId="7" applyNumberFormat="1" applyFont="1" applyFill="1" applyBorder="1" applyAlignment="1" applyProtection="1">
      <alignment horizontal="center" vertical="center"/>
    </xf>
    <xf numFmtId="15" fontId="7" fillId="0" borderId="10" xfId="7" applyNumberFormat="1" applyFont="1" applyBorder="1" applyAlignment="1" applyProtection="1">
      <alignment horizontal="center"/>
      <protection locked="0"/>
    </xf>
    <xf numFmtId="0" fontId="27" fillId="2" borderId="5" xfId="7" quotePrefix="1" applyFont="1" applyFill="1" applyBorder="1" applyAlignment="1">
      <alignment horizontal="left"/>
    </xf>
    <xf numFmtId="15" fontId="27" fillId="2" borderId="10" xfId="7" applyNumberFormat="1" applyFont="1" applyFill="1" applyBorder="1" applyAlignment="1" applyProtection="1">
      <alignment horizontal="center"/>
    </xf>
    <xf numFmtId="0" fontId="34" fillId="2" borderId="5" xfId="7" quotePrefix="1" applyFont="1" applyFill="1" applyBorder="1" applyAlignment="1">
      <alignment horizontal="right"/>
    </xf>
    <xf numFmtId="0" fontId="35" fillId="2" borderId="10" xfId="7" quotePrefix="1" applyFont="1" applyFill="1" applyBorder="1" applyAlignment="1">
      <alignment horizontal="center"/>
    </xf>
    <xf numFmtId="15" fontId="35" fillId="2" borderId="5" xfId="7" applyNumberFormat="1" applyFont="1" applyFill="1" applyBorder="1" applyAlignment="1" applyProtection="1">
      <alignment horizontal="center"/>
    </xf>
    <xf numFmtId="3" fontId="34" fillId="2" borderId="5" xfId="7" applyNumberFormat="1" applyFont="1" applyFill="1" applyBorder="1" applyAlignment="1" applyProtection="1">
      <alignment horizontal="center"/>
    </xf>
    <xf numFmtId="3" fontId="34" fillId="2" borderId="6" xfId="7" applyNumberFormat="1" applyFont="1" applyFill="1" applyBorder="1" applyAlignment="1" applyProtection="1">
      <alignment horizontal="center"/>
    </xf>
    <xf numFmtId="0" fontId="7" fillId="0" borderId="5" xfId="7" applyFont="1" applyBorder="1" applyAlignment="1">
      <alignment horizontal="center"/>
    </xf>
    <xf numFmtId="15" fontId="13" fillId="0" borderId="5" xfId="7" applyNumberFormat="1" applyFont="1" applyBorder="1" applyAlignment="1">
      <alignment horizontal="center"/>
    </xf>
    <xf numFmtId="3" fontId="13" fillId="0" borderId="5" xfId="7" applyNumberFormat="1" applyFont="1" applyBorder="1" applyAlignment="1">
      <alignment horizontal="center"/>
    </xf>
    <xf numFmtId="166" fontId="13" fillId="0" borderId="5" xfId="7" applyNumberFormat="1" applyFont="1" applyBorder="1" applyAlignment="1" applyProtection="1">
      <alignment horizontal="center"/>
    </xf>
    <xf numFmtId="166" fontId="13" fillId="0" borderId="6" xfId="7" applyNumberFormat="1" applyFont="1" applyBorder="1" applyAlignment="1" applyProtection="1">
      <alignment horizontal="center"/>
    </xf>
    <xf numFmtId="0" fontId="32" fillId="3" borderId="5" xfId="7" quotePrefix="1" applyFont="1" applyFill="1" applyBorder="1" applyAlignment="1">
      <alignment horizontal="center" vertical="center"/>
    </xf>
    <xf numFmtId="15" fontId="32" fillId="3" borderId="5" xfId="7" applyNumberFormat="1" applyFont="1" applyFill="1" applyBorder="1" applyAlignment="1">
      <alignment horizontal="center" vertical="center"/>
    </xf>
    <xf numFmtId="3" fontId="36" fillId="3" borderId="5" xfId="7" applyNumberFormat="1" applyFont="1" applyFill="1" applyBorder="1" applyAlignment="1">
      <alignment horizontal="center" vertical="center"/>
    </xf>
    <xf numFmtId="0" fontId="7" fillId="0" borderId="8" xfId="7" applyFont="1" applyBorder="1"/>
    <xf numFmtId="49" fontId="7" fillId="0" borderId="8" xfId="7" applyNumberFormat="1" applyFont="1" applyBorder="1" applyAlignment="1" applyProtection="1">
      <alignment horizontal="left"/>
    </xf>
    <xf numFmtId="3" fontId="31" fillId="0" borderId="8" xfId="7" applyNumberFormat="1" applyFont="1" applyBorder="1" applyAlignment="1" applyProtection="1">
      <alignment horizontal="center"/>
      <protection locked="0"/>
    </xf>
    <xf numFmtId="168" fontId="7" fillId="0" borderId="8" xfId="7" applyNumberFormat="1" applyFont="1" applyBorder="1" applyAlignment="1" applyProtection="1">
      <alignment horizontal="right"/>
    </xf>
    <xf numFmtId="168" fontId="7" fillId="0" borderId="9" xfId="7" applyNumberFormat="1" applyFont="1" applyBorder="1" applyAlignment="1" applyProtection="1">
      <alignment horizontal="right"/>
    </xf>
    <xf numFmtId="0" fontId="17" fillId="0" borderId="0" xfId="7" quotePrefix="1" applyFont="1" applyBorder="1" applyAlignment="1">
      <alignment horizontal="left"/>
    </xf>
    <xf numFmtId="49" fontId="7" fillId="0" borderId="0" xfId="7" applyNumberFormat="1" applyFont="1" applyBorder="1" applyAlignment="1" applyProtection="1">
      <alignment horizontal="left"/>
    </xf>
    <xf numFmtId="3" fontId="31" fillId="0" borderId="0" xfId="7" applyNumberFormat="1" applyFont="1" applyBorder="1" applyAlignment="1" applyProtection="1">
      <alignment horizontal="right"/>
      <protection locked="0"/>
    </xf>
    <xf numFmtId="168" fontId="31" fillId="0" borderId="0" xfId="7" applyNumberFormat="1" applyFont="1" applyBorder="1" applyAlignment="1" applyProtection="1">
      <alignment horizontal="right"/>
      <protection locked="0"/>
    </xf>
    <xf numFmtId="168" fontId="7" fillId="0" borderId="0" xfId="7" applyNumberFormat="1" applyFont="1" applyBorder="1" applyAlignment="1" applyProtection="1">
      <alignment horizontal="right"/>
    </xf>
    <xf numFmtId="166" fontId="7" fillId="0" borderId="0" xfId="7" applyNumberFormat="1" applyFont="1" applyBorder="1" applyAlignment="1">
      <alignment horizontal="center"/>
    </xf>
    <xf numFmtId="3" fontId="0" fillId="0" borderId="0" xfId="0" applyNumberFormat="1"/>
    <xf numFmtId="3" fontId="37" fillId="3" borderId="1" xfId="0" applyNumberFormat="1" applyFont="1" applyFill="1" applyBorder="1" applyAlignment="1">
      <alignment horizontal="center" vertical="center"/>
    </xf>
    <xf numFmtId="3" fontId="37" fillId="3" borderId="12" xfId="0" quotePrefix="1" applyNumberFormat="1" applyFont="1" applyFill="1" applyBorder="1" applyAlignment="1">
      <alignment horizontal="center" vertical="center"/>
    </xf>
    <xf numFmtId="3" fontId="37" fillId="3" borderId="12" xfId="0" applyNumberFormat="1" applyFont="1" applyFill="1" applyBorder="1" applyAlignment="1">
      <alignment horizontal="center" vertical="center"/>
    </xf>
    <xf numFmtId="3" fontId="37" fillId="3" borderId="13" xfId="0" applyNumberFormat="1" applyFont="1" applyFill="1" applyBorder="1" applyAlignment="1">
      <alignment horizontal="center" vertical="center"/>
    </xf>
    <xf numFmtId="3" fontId="37" fillId="3" borderId="4" xfId="0" applyNumberFormat="1" applyFont="1" applyFill="1" applyBorder="1" applyAlignment="1">
      <alignment horizontal="center" vertical="center"/>
    </xf>
    <xf numFmtId="3" fontId="37" fillId="3" borderId="10" xfId="0" applyNumberFormat="1" applyFont="1" applyFill="1" applyBorder="1" applyAlignment="1">
      <alignment horizontal="center" vertical="center"/>
    </xf>
    <xf numFmtId="3" fontId="37" fillId="3" borderId="11" xfId="0" applyNumberFormat="1" applyFont="1" applyFill="1" applyBorder="1" applyAlignment="1">
      <alignment horizontal="center" vertical="center"/>
    </xf>
    <xf numFmtId="3" fontId="37" fillId="3" borderId="7" xfId="0" quotePrefix="1" applyNumberFormat="1" applyFont="1" applyFill="1" applyBorder="1" applyAlignment="1">
      <alignment horizontal="center" vertical="center"/>
    </xf>
    <xf numFmtId="3" fontId="37" fillId="3" borderId="14" xfId="0" applyNumberFormat="1" applyFont="1" applyFill="1" applyBorder="1" applyAlignment="1">
      <alignment horizontal="center" vertical="center"/>
    </xf>
    <xf numFmtId="3" fontId="37" fillId="3" borderId="15" xfId="0" applyNumberFormat="1" applyFont="1" applyFill="1" applyBorder="1" applyAlignment="1">
      <alignment horizontal="center" vertical="center"/>
    </xf>
    <xf numFmtId="3" fontId="0" fillId="0" borderId="1" xfId="0" applyNumberFormat="1" applyBorder="1"/>
    <xf numFmtId="3" fontId="0" fillId="0" borderId="12" xfId="0" applyNumberFormat="1" applyBorder="1"/>
    <xf numFmtId="3" fontId="0" fillId="0" borderId="13" xfId="0" applyNumberFormat="1" applyBorder="1"/>
    <xf numFmtId="3" fontId="2" fillId="0" borderId="4" xfId="0" applyNumberFormat="1" applyFont="1" applyBorder="1" applyAlignment="1">
      <alignment horizontal="left" indent="1"/>
    </xf>
    <xf numFmtId="3" fontId="2" fillId="0" borderId="10" xfId="0" applyNumberFormat="1" applyFont="1" applyBorder="1" applyAlignment="1">
      <alignment horizontal="center"/>
    </xf>
    <xf numFmtId="3" fontId="2" fillId="0" borderId="11" xfId="0" applyNumberFormat="1" applyFont="1" applyBorder="1" applyAlignment="1">
      <alignment horizontal="center"/>
    </xf>
    <xf numFmtId="3" fontId="37" fillId="3" borderId="16" xfId="0" quotePrefix="1" applyNumberFormat="1" applyFont="1" applyFill="1" applyBorder="1" applyAlignment="1">
      <alignment horizontal="right" vertical="center"/>
    </xf>
    <xf numFmtId="3" fontId="37" fillId="3" borderId="17" xfId="0" applyNumberFormat="1" applyFont="1" applyFill="1" applyBorder="1" applyAlignment="1">
      <alignment horizontal="center" vertical="center"/>
    </xf>
    <xf numFmtId="3" fontId="37" fillId="3" borderId="18" xfId="0" applyNumberFormat="1" applyFont="1" applyFill="1" applyBorder="1" applyAlignment="1">
      <alignment horizontal="center" vertical="center"/>
    </xf>
    <xf numFmtId="3" fontId="3" fillId="0" borderId="0" xfId="0" applyNumberFormat="1" applyFont="1"/>
    <xf numFmtId="3" fontId="3" fillId="0" borderId="0" xfId="0" quotePrefix="1" applyNumberFormat="1" applyFont="1" applyAlignment="1">
      <alignment horizontal="left"/>
    </xf>
    <xf numFmtId="3" fontId="2" fillId="0" borderId="4" xfId="0" quotePrefix="1" applyNumberFormat="1" applyFont="1" applyBorder="1" applyAlignment="1">
      <alignment horizontal="left" indent="1"/>
    </xf>
    <xf numFmtId="3" fontId="2" fillId="0" borderId="7" xfId="0" applyNumberFormat="1" applyFont="1" applyBorder="1" applyAlignment="1">
      <alignment horizontal="left" indent="1"/>
    </xf>
    <xf numFmtId="3" fontId="2" fillId="0" borderId="14" xfId="0" applyNumberFormat="1" applyFont="1" applyBorder="1" applyAlignment="1">
      <alignment horizontal="center"/>
    </xf>
    <xf numFmtId="3" fontId="2" fillId="0" borderId="15" xfId="0" applyNumberFormat="1" applyFont="1" applyBorder="1" applyAlignment="1">
      <alignment horizontal="center"/>
    </xf>
    <xf numFmtId="3" fontId="39" fillId="0" borderId="10" xfId="0" applyNumberFormat="1" applyFont="1" applyBorder="1" applyAlignment="1">
      <alignment horizontal="center"/>
    </xf>
    <xf numFmtId="15" fontId="18" fillId="0" borderId="5" xfId="7" applyNumberFormat="1" applyFont="1" applyBorder="1" applyAlignment="1" applyProtection="1">
      <alignment horizontal="center"/>
      <protection locked="0"/>
    </xf>
    <xf numFmtId="0" fontId="7" fillId="0" borderId="5" xfId="7" applyFont="1" applyBorder="1" applyAlignment="1">
      <alignment horizontal="left"/>
    </xf>
    <xf numFmtId="3" fontId="39" fillId="0" borderId="14" xfId="0" applyNumberFormat="1" applyFont="1" applyBorder="1" applyAlignment="1">
      <alignment horizontal="center"/>
    </xf>
    <xf numFmtId="3" fontId="37" fillId="3" borderId="5" xfId="0" applyNumberFormat="1" applyFont="1" applyFill="1" applyBorder="1" applyAlignment="1">
      <alignment horizontal="center" vertical="center"/>
    </xf>
    <xf numFmtId="3" fontId="0" fillId="0" borderId="2" xfId="0" applyNumberFormat="1" applyBorder="1"/>
    <xf numFmtId="3" fontId="2" fillId="0" borderId="8" xfId="0" applyNumberFormat="1" applyFont="1" applyBorder="1" applyAlignment="1">
      <alignment horizontal="left" indent="1"/>
    </xf>
    <xf numFmtId="3" fontId="37" fillId="3" borderId="8" xfId="0" applyNumberFormat="1" applyFont="1" applyFill="1" applyBorder="1" applyAlignment="1">
      <alignment horizontal="center" vertical="center"/>
    </xf>
    <xf numFmtId="3" fontId="37" fillId="3" borderId="2" xfId="0" quotePrefix="1" applyNumberFormat="1" applyFont="1" applyFill="1" applyBorder="1" applyAlignment="1">
      <alignment horizontal="center" vertical="center"/>
    </xf>
    <xf numFmtId="3" fontId="2" fillId="0" borderId="5" xfId="0" applyNumberFormat="1" applyFont="1" applyBorder="1" applyAlignment="1">
      <alignment horizontal="center"/>
    </xf>
    <xf numFmtId="3" fontId="2" fillId="0" borderId="5" xfId="0" quotePrefix="1" applyNumberFormat="1" applyFont="1" applyBorder="1" applyAlignment="1">
      <alignment horizontal="center"/>
    </xf>
    <xf numFmtId="3" fontId="2" fillId="0" borderId="8" xfId="0" applyNumberFormat="1" applyFont="1" applyBorder="1" applyAlignment="1">
      <alignment horizontal="center"/>
    </xf>
    <xf numFmtId="0" fontId="4" fillId="0" borderId="0" xfId="0" applyFont="1"/>
    <xf numFmtId="0" fontId="4" fillId="0" borderId="0" xfId="0" applyFont="1" applyFill="1"/>
    <xf numFmtId="3" fontId="45" fillId="0" borderId="0" xfId="0" applyNumberFormat="1" applyFont="1"/>
    <xf numFmtId="3" fontId="45" fillId="0" borderId="0" xfId="0" applyNumberFormat="1" applyFont="1" applyBorder="1" applyAlignment="1">
      <alignment horizontal="center"/>
    </xf>
    <xf numFmtId="3" fontId="45" fillId="0" borderId="0" xfId="0" applyNumberFormat="1" applyFont="1" applyBorder="1"/>
    <xf numFmtId="3" fontId="46" fillId="0" borderId="0" xfId="0" applyNumberFormat="1" applyFont="1" applyBorder="1"/>
    <xf numFmtId="3" fontId="46" fillId="0" borderId="0" xfId="0" applyNumberFormat="1" applyFont="1" applyBorder="1" applyAlignment="1">
      <alignment horizontal="center"/>
    </xf>
    <xf numFmtId="3" fontId="46" fillId="0" borderId="19" xfId="0" applyNumberFormat="1" applyFont="1" applyBorder="1" applyAlignment="1">
      <alignment horizontal="center" vertical="center"/>
    </xf>
    <xf numFmtId="3" fontId="46" fillId="0" borderId="20" xfId="0" applyNumberFormat="1" applyFont="1" applyBorder="1" applyAlignment="1">
      <alignment horizontal="center" vertical="center"/>
    </xf>
    <xf numFmtId="3" fontId="46" fillId="0" borderId="21" xfId="0" applyNumberFormat="1" applyFont="1" applyBorder="1" applyAlignment="1">
      <alignment horizontal="center" vertical="center"/>
    </xf>
    <xf numFmtId="3" fontId="46" fillId="0" borderId="22" xfId="0" applyNumberFormat="1" applyFont="1" applyBorder="1" applyAlignment="1">
      <alignment horizontal="center" vertical="center"/>
    </xf>
    <xf numFmtId="3" fontId="46" fillId="0" borderId="23" xfId="0" applyNumberFormat="1" applyFont="1" applyBorder="1"/>
    <xf numFmtId="3" fontId="46" fillId="0" borderId="6" xfId="0" applyNumberFormat="1" applyFont="1" applyBorder="1" applyAlignment="1">
      <alignment horizontal="center"/>
    </xf>
    <xf numFmtId="3" fontId="46" fillId="0" borderId="21" xfId="0" quotePrefix="1" applyNumberFormat="1" applyFont="1" applyBorder="1" applyAlignment="1">
      <alignment horizontal="center" vertical="center"/>
    </xf>
    <xf numFmtId="3" fontId="46" fillId="0" borderId="24" xfId="0" applyNumberFormat="1" applyFont="1" applyBorder="1"/>
    <xf numFmtId="3" fontId="46" fillId="0" borderId="25" xfId="0" applyNumberFormat="1" applyFont="1" applyBorder="1" applyAlignment="1">
      <alignment horizontal="center"/>
    </xf>
    <xf numFmtId="3" fontId="46" fillId="0" borderId="9" xfId="0" applyNumberFormat="1" applyFont="1" applyBorder="1" applyAlignment="1">
      <alignment horizontal="center"/>
    </xf>
    <xf numFmtId="3" fontId="46" fillId="0" borderId="26" xfId="0" applyNumberFormat="1" applyFont="1" applyBorder="1" applyAlignment="1">
      <alignment horizontal="center" vertical="center"/>
    </xf>
    <xf numFmtId="3" fontId="46" fillId="0" borderId="27" xfId="0" applyNumberFormat="1" applyFont="1" applyBorder="1" applyAlignment="1">
      <alignment horizontal="center" vertical="center"/>
    </xf>
    <xf numFmtId="0" fontId="44" fillId="4" borderId="28" xfId="7" applyFont="1" applyFill="1" applyBorder="1" applyAlignment="1">
      <alignment horizontal="centerContinuous" vertical="center"/>
    </xf>
    <xf numFmtId="0" fontId="44" fillId="4" borderId="29" xfId="7" applyFont="1" applyFill="1" applyBorder="1" applyAlignment="1">
      <alignment horizontal="centerContinuous" vertical="center"/>
    </xf>
    <xf numFmtId="0" fontId="44" fillId="4" borderId="30" xfId="7" applyFont="1" applyFill="1" applyBorder="1" applyAlignment="1">
      <alignment horizontal="centerContinuous" vertical="center"/>
    </xf>
    <xf numFmtId="0" fontId="44" fillId="4" borderId="16" xfId="7" applyFont="1" applyFill="1" applyBorder="1" applyAlignment="1">
      <alignment horizontal="centerContinuous" vertical="center"/>
    </xf>
    <xf numFmtId="0" fontId="44" fillId="4" borderId="17" xfId="7" applyFont="1" applyFill="1" applyBorder="1" applyAlignment="1">
      <alignment horizontal="centerContinuous" vertical="center"/>
    </xf>
    <xf numFmtId="0" fontId="44" fillId="4" borderId="18" xfId="7" applyFont="1" applyFill="1" applyBorder="1" applyAlignment="1">
      <alignment horizontal="centerContinuous" vertical="center"/>
    </xf>
    <xf numFmtId="0" fontId="45" fillId="0" borderId="0" xfId="0" applyFont="1"/>
    <xf numFmtId="0" fontId="47" fillId="0" borderId="0" xfId="0" applyFont="1" applyAlignment="1">
      <alignment horizontal="center"/>
    </xf>
    <xf numFmtId="0" fontId="45" fillId="0" borderId="0" xfId="0" applyFont="1" applyBorder="1"/>
    <xf numFmtId="0" fontId="46" fillId="0" borderId="4" xfId="0" applyFont="1" applyBorder="1"/>
    <xf numFmtId="0" fontId="46" fillId="0" borderId="10" xfId="0" applyFont="1" applyBorder="1"/>
    <xf numFmtId="0" fontId="46" fillId="0" borderId="11" xfId="0" applyFont="1" applyBorder="1"/>
    <xf numFmtId="0" fontId="45" fillId="0" borderId="4" xfId="0" quotePrefix="1" applyFont="1" applyFill="1" applyBorder="1" applyAlignment="1">
      <alignment horizontal="left" indent="1"/>
    </xf>
    <xf numFmtId="0" fontId="43" fillId="0" borderId="4" xfId="0" applyFont="1" applyBorder="1" applyAlignment="1">
      <alignment horizontal="left" indent="1"/>
    </xf>
    <xf numFmtId="0" fontId="43" fillId="0" borderId="10" xfId="0" applyFont="1" applyBorder="1" applyAlignment="1">
      <alignment horizontal="center"/>
    </xf>
    <xf numFmtId="3" fontId="43" fillId="0" borderId="11" xfId="0" applyNumberFormat="1" applyFont="1" applyBorder="1" applyAlignment="1">
      <alignment horizontal="center"/>
    </xf>
    <xf numFmtId="0" fontId="43" fillId="0" borderId="4" xfId="0" quotePrefix="1" applyFont="1" applyBorder="1" applyAlignment="1">
      <alignment horizontal="left" indent="1"/>
    </xf>
    <xf numFmtId="0" fontId="43" fillId="0" borderId="5" xfId="0" applyFont="1" applyBorder="1" applyAlignment="1">
      <alignment horizontal="center"/>
    </xf>
    <xf numFmtId="0" fontId="46" fillId="0" borderId="5" xfId="0" applyFont="1" applyBorder="1"/>
    <xf numFmtId="3" fontId="43" fillId="0" borderId="10" xfId="0" applyNumberFormat="1" applyFont="1" applyBorder="1" applyAlignment="1">
      <alignment horizontal="center"/>
    </xf>
    <xf numFmtId="0" fontId="43" fillId="0" borderId="11" xfId="0" applyFont="1" applyBorder="1" applyAlignment="1">
      <alignment horizontal="center"/>
    </xf>
    <xf numFmtId="0" fontId="46" fillId="0" borderId="0" xfId="0" applyFont="1" applyFill="1" applyAlignment="1"/>
    <xf numFmtId="0" fontId="46" fillId="0" borderId="0" xfId="0" applyFont="1" applyAlignment="1">
      <alignment horizontal="left" vertical="center"/>
    </xf>
    <xf numFmtId="0" fontId="46" fillId="0" borderId="0" xfId="0" applyFont="1" applyAlignment="1"/>
    <xf numFmtId="165" fontId="46" fillId="0" borderId="32" xfId="0" applyNumberFormat="1" applyFont="1" applyFill="1" applyBorder="1" applyAlignment="1">
      <alignment horizontal="center"/>
    </xf>
    <xf numFmtId="165" fontId="46" fillId="0" borderId="33" xfId="0" applyNumberFormat="1" applyFont="1" applyFill="1" applyBorder="1" applyAlignment="1">
      <alignment horizontal="center"/>
    </xf>
    <xf numFmtId="165" fontId="46" fillId="0" borderId="34" xfId="0" applyNumberFormat="1" applyFont="1" applyFill="1" applyBorder="1" applyAlignment="1">
      <alignment horizontal="center"/>
    </xf>
    <xf numFmtId="165" fontId="48" fillId="0" borderId="27" xfId="0" applyNumberFormat="1" applyFont="1" applyFill="1" applyBorder="1" applyAlignment="1">
      <alignment horizontal="center"/>
    </xf>
    <xf numFmtId="165" fontId="46" fillId="0" borderId="36" xfId="0" applyNumberFormat="1" applyFont="1" applyFill="1" applyBorder="1" applyAlignment="1">
      <alignment horizontal="center"/>
    </xf>
    <xf numFmtId="165" fontId="46" fillId="0" borderId="37" xfId="0" applyNumberFormat="1" applyFont="1" applyFill="1" applyBorder="1" applyAlignment="1">
      <alignment horizontal="center"/>
    </xf>
    <xf numFmtId="165" fontId="46" fillId="0" borderId="38" xfId="0" applyNumberFormat="1" applyFont="1" applyFill="1" applyBorder="1" applyAlignment="1">
      <alignment horizontal="center"/>
    </xf>
    <xf numFmtId="0" fontId="46" fillId="0" borderId="0" xfId="0" applyFont="1" applyFill="1" applyAlignment="1">
      <alignment horizontal="left" vertical="center"/>
    </xf>
    <xf numFmtId="165" fontId="46" fillId="0" borderId="0" xfId="0" applyNumberFormat="1" applyFont="1" applyAlignment="1">
      <alignment horizontal="left" vertical="center"/>
    </xf>
    <xf numFmtId="0" fontId="46" fillId="0" borderId="0" xfId="0" quotePrefix="1" applyFont="1" applyFill="1" applyBorder="1" applyAlignment="1">
      <alignment vertical="center"/>
    </xf>
    <xf numFmtId="0" fontId="46" fillId="0" borderId="0" xfId="0" applyFont="1" applyFill="1" applyBorder="1" applyAlignment="1">
      <alignment horizontal="left" indent="1"/>
    </xf>
    <xf numFmtId="165" fontId="46" fillId="0" borderId="0" xfId="0" applyNumberFormat="1" applyFont="1" applyFill="1" applyBorder="1" applyAlignment="1">
      <alignment horizontal="center"/>
    </xf>
    <xf numFmtId="165" fontId="48" fillId="0" borderId="0" xfId="0" applyNumberFormat="1" applyFont="1" applyFill="1" applyBorder="1" applyAlignment="1">
      <alignment horizontal="center"/>
    </xf>
    <xf numFmtId="0" fontId="46" fillId="0" borderId="0" xfId="0" quotePrefix="1" applyFont="1" applyFill="1" applyBorder="1" applyAlignment="1">
      <alignment horizontal="left" indent="1"/>
    </xf>
    <xf numFmtId="0" fontId="49" fillId="0" borderId="0" xfId="0" quotePrefix="1" applyFont="1" applyFill="1" applyBorder="1" applyAlignment="1">
      <alignment horizontal="right" vertical="center"/>
    </xf>
    <xf numFmtId="165" fontId="49" fillId="0" borderId="0" xfId="0" applyNumberFormat="1" applyFont="1" applyFill="1" applyBorder="1" applyAlignment="1">
      <alignment vertical="center"/>
    </xf>
    <xf numFmtId="165" fontId="49" fillId="0" borderId="0" xfId="0" applyNumberFormat="1" applyFont="1" applyFill="1" applyBorder="1" applyAlignment="1">
      <alignment horizontal="center" vertical="center"/>
    </xf>
    <xf numFmtId="0" fontId="50" fillId="0" borderId="0" xfId="0" applyFont="1" applyFill="1" applyAlignment="1">
      <alignment horizontal="left" vertical="center"/>
    </xf>
    <xf numFmtId="0" fontId="51" fillId="0" borderId="0" xfId="0" applyFont="1" applyFill="1" applyAlignment="1"/>
    <xf numFmtId="0" fontId="0" fillId="2" borderId="0" xfId="0" applyFill="1"/>
    <xf numFmtId="0" fontId="36" fillId="13" borderId="16" xfId="0" quotePrefix="1" applyFont="1" applyFill="1" applyBorder="1" applyAlignment="1">
      <alignment horizontal="center" vertical="center"/>
    </xf>
    <xf numFmtId="1" fontId="36" fillId="13" borderId="17" xfId="0" applyNumberFormat="1" applyFont="1" applyFill="1" applyBorder="1" applyAlignment="1">
      <alignment horizontal="center" vertical="center"/>
    </xf>
    <xf numFmtId="1" fontId="36" fillId="13" borderId="29" xfId="0" applyNumberFormat="1" applyFont="1" applyFill="1" applyBorder="1" applyAlignment="1">
      <alignment horizontal="center" vertical="center"/>
    </xf>
    <xf numFmtId="1" fontId="36" fillId="13" borderId="18" xfId="0" applyNumberFormat="1" applyFont="1" applyFill="1" applyBorder="1" applyAlignment="1">
      <alignment horizontal="center" vertical="center"/>
    </xf>
    <xf numFmtId="0" fontId="0" fillId="2" borderId="0" xfId="0" applyFill="1" applyBorder="1"/>
    <xf numFmtId="3" fontId="54" fillId="0" borderId="23" xfId="0" applyNumberFormat="1" applyFont="1" applyBorder="1" applyAlignment="1">
      <alignment horizontal="left"/>
    </xf>
    <xf numFmtId="0" fontId="54" fillId="0" borderId="12" xfId="0" applyFont="1" applyBorder="1" applyAlignment="1">
      <alignment horizontal="center"/>
    </xf>
    <xf numFmtId="3" fontId="54" fillId="0" borderId="40" xfId="0" applyNumberFormat="1" applyFont="1" applyBorder="1" applyAlignment="1">
      <alignment horizontal="center"/>
    </xf>
    <xf numFmtId="3" fontId="54" fillId="0" borderId="12" xfId="0" applyNumberFormat="1" applyFont="1" applyBorder="1" applyAlignment="1">
      <alignment horizontal="center"/>
    </xf>
    <xf numFmtId="3" fontId="54" fillId="0" borderId="11" xfId="0" applyNumberFormat="1" applyFont="1" applyBorder="1" applyAlignment="1">
      <alignment horizontal="center"/>
    </xf>
    <xf numFmtId="0" fontId="54" fillId="0" borderId="10" xfId="0" applyFont="1" applyBorder="1" applyAlignment="1">
      <alignment horizontal="center"/>
    </xf>
    <xf numFmtId="3" fontId="54" fillId="0" borderId="10" xfId="0" applyNumberFormat="1" applyFont="1" applyBorder="1" applyAlignment="1">
      <alignment horizontal="center"/>
    </xf>
    <xf numFmtId="0" fontId="56" fillId="0" borderId="4" xfId="0" applyFont="1" applyBorder="1"/>
    <xf numFmtId="0" fontId="56" fillId="0" borderId="10" xfId="0" applyFont="1" applyBorder="1"/>
    <xf numFmtId="0" fontId="56" fillId="0" borderId="40" xfId="0" applyFont="1" applyBorder="1"/>
    <xf numFmtId="0" fontId="56" fillId="0" borderId="14" xfId="0" applyFont="1" applyBorder="1"/>
    <xf numFmtId="0" fontId="56" fillId="0" borderId="15" xfId="0" applyFont="1" applyBorder="1"/>
    <xf numFmtId="0" fontId="36" fillId="13" borderId="16" xfId="0" quotePrefix="1" applyFont="1" applyFill="1" applyBorder="1" applyAlignment="1">
      <alignment horizontal="right" vertical="center"/>
    </xf>
    <xf numFmtId="3" fontId="36" fillId="13" borderId="17" xfId="0" applyNumberFormat="1" applyFont="1" applyFill="1" applyBorder="1" applyAlignment="1">
      <alignment horizontal="center" vertical="center"/>
    </xf>
    <xf numFmtId="3" fontId="36" fillId="13" borderId="41" xfId="0" applyNumberFormat="1" applyFont="1" applyFill="1" applyBorder="1" applyAlignment="1">
      <alignment horizontal="center" vertical="center"/>
    </xf>
    <xf numFmtId="3" fontId="36" fillId="13" borderId="18" xfId="0" applyNumberFormat="1" applyFont="1" applyFill="1" applyBorder="1" applyAlignment="1">
      <alignment horizontal="center" vertical="center"/>
    </xf>
    <xf numFmtId="0" fontId="36" fillId="0" borderId="0" xfId="0" quotePrefix="1" applyFont="1" applyFill="1" applyBorder="1" applyAlignment="1">
      <alignment horizontal="right" vertical="center"/>
    </xf>
    <xf numFmtId="3" fontId="36" fillId="0" borderId="0" xfId="0" applyNumberFormat="1" applyFont="1" applyFill="1" applyBorder="1" applyAlignment="1">
      <alignment horizontal="center" vertical="center"/>
    </xf>
    <xf numFmtId="3" fontId="55" fillId="0" borderId="0" xfId="0" applyNumberFormat="1" applyFont="1" applyFill="1" applyBorder="1" applyAlignment="1">
      <alignment horizontal="center"/>
    </xf>
    <xf numFmtId="0" fontId="0" fillId="0" borderId="0" xfId="0" applyFill="1" applyBorder="1"/>
    <xf numFmtId="3" fontId="63" fillId="0" borderId="1" xfId="0" applyNumberFormat="1" applyFont="1" applyBorder="1"/>
    <xf numFmtId="3" fontId="63" fillId="0" borderId="2" xfId="0" applyNumberFormat="1" applyFont="1" applyBorder="1"/>
    <xf numFmtId="3" fontId="63" fillId="0" borderId="12" xfId="0" applyNumberFormat="1" applyFont="1" applyBorder="1"/>
    <xf numFmtId="3" fontId="63" fillId="0" borderId="13" xfId="0" applyNumberFormat="1" applyFont="1" applyBorder="1"/>
    <xf numFmtId="3" fontId="64" fillId="0" borderId="23" xfId="0" applyNumberFormat="1" applyFont="1" applyBorder="1" applyAlignment="1">
      <alignment horizontal="left"/>
    </xf>
    <xf numFmtId="3" fontId="65" fillId="0" borderId="10" xfId="0" applyNumberFormat="1" applyFont="1" applyBorder="1" applyAlignment="1">
      <alignment horizontal="center"/>
    </xf>
    <xf numFmtId="3" fontId="66" fillId="0" borderId="10" xfId="0" applyNumberFormat="1" applyFont="1" applyBorder="1" applyAlignment="1">
      <alignment horizontal="center"/>
    </xf>
    <xf numFmtId="3" fontId="65" fillId="0" borderId="7" xfId="0" applyNumberFormat="1" applyFont="1" applyBorder="1" applyAlignment="1">
      <alignment horizontal="left" indent="1"/>
    </xf>
    <xf numFmtId="3" fontId="65" fillId="0" borderId="8" xfId="0" applyNumberFormat="1" applyFont="1" applyBorder="1" applyAlignment="1">
      <alignment horizontal="center"/>
    </xf>
    <xf numFmtId="3" fontId="65" fillId="0" borderId="14" xfId="0" applyNumberFormat="1" applyFont="1" applyBorder="1" applyAlignment="1">
      <alignment horizontal="center"/>
    </xf>
    <xf numFmtId="3" fontId="66" fillId="0" borderId="14" xfId="0" applyNumberFormat="1" applyFont="1" applyBorder="1" applyAlignment="1">
      <alignment horizontal="center"/>
    </xf>
    <xf numFmtId="3" fontId="65" fillId="0" borderId="15" xfId="0" applyNumberFormat="1" applyFont="1" applyBorder="1" applyAlignment="1">
      <alignment horizontal="center"/>
    </xf>
    <xf numFmtId="3" fontId="67" fillId="14" borderId="16" xfId="0" quotePrefix="1" applyNumberFormat="1" applyFont="1" applyFill="1" applyBorder="1" applyAlignment="1">
      <alignment horizontal="right" vertical="center"/>
    </xf>
    <xf numFmtId="3" fontId="67" fillId="14" borderId="17" xfId="0" applyNumberFormat="1" applyFont="1" applyFill="1" applyBorder="1" applyAlignment="1">
      <alignment horizontal="center" vertical="center"/>
    </xf>
    <xf numFmtId="3" fontId="67" fillId="14" borderId="18" xfId="0" applyNumberFormat="1" applyFont="1" applyFill="1" applyBorder="1" applyAlignment="1">
      <alignment horizontal="center" vertical="center"/>
    </xf>
    <xf numFmtId="3" fontId="67" fillId="14" borderId="2" xfId="0" quotePrefix="1" applyNumberFormat="1" applyFont="1" applyFill="1" applyBorder="1" applyAlignment="1">
      <alignment horizontal="center" vertical="center"/>
    </xf>
    <xf numFmtId="3" fontId="67" fillId="14" borderId="12" xfId="0" quotePrefix="1" applyNumberFormat="1" applyFont="1" applyFill="1" applyBorder="1" applyAlignment="1">
      <alignment horizontal="center" vertical="center"/>
    </xf>
    <xf numFmtId="3" fontId="67" fillId="14" borderId="12" xfId="0" applyNumberFormat="1" applyFont="1" applyFill="1" applyBorder="1" applyAlignment="1">
      <alignment horizontal="center" vertical="center"/>
    </xf>
    <xf numFmtId="3" fontId="67" fillId="14" borderId="13" xfId="0" applyNumberFormat="1" applyFont="1" applyFill="1" applyBorder="1" applyAlignment="1">
      <alignment horizontal="center" vertical="center"/>
    </xf>
    <xf numFmtId="3" fontId="67" fillId="14" borderId="5" xfId="0" applyNumberFormat="1" applyFont="1" applyFill="1" applyBorder="1" applyAlignment="1">
      <alignment horizontal="center" vertical="center"/>
    </xf>
    <xf numFmtId="3" fontId="67" fillId="14" borderId="10" xfId="0" applyNumberFormat="1" applyFont="1" applyFill="1" applyBorder="1" applyAlignment="1">
      <alignment horizontal="center" vertical="center"/>
    </xf>
    <xf numFmtId="3" fontId="67" fillId="14" borderId="11" xfId="0" applyNumberFormat="1" applyFont="1" applyFill="1" applyBorder="1" applyAlignment="1">
      <alignment horizontal="center" vertical="center"/>
    </xf>
    <xf numFmtId="3" fontId="67" fillId="14" borderId="8" xfId="0" applyNumberFormat="1" applyFont="1" applyFill="1" applyBorder="1" applyAlignment="1">
      <alignment horizontal="center" vertical="center"/>
    </xf>
    <xf numFmtId="3" fontId="67" fillId="14" borderId="14" xfId="0" applyNumberFormat="1" applyFont="1" applyFill="1" applyBorder="1" applyAlignment="1">
      <alignment horizontal="center" vertical="center"/>
    </xf>
    <xf numFmtId="3" fontId="67" fillId="14" borderId="15" xfId="0" applyNumberFormat="1" applyFont="1" applyFill="1" applyBorder="1" applyAlignment="1">
      <alignment horizontal="center" vertical="center"/>
    </xf>
    <xf numFmtId="3" fontId="65" fillId="0" borderId="10" xfId="0" quotePrefix="1" applyNumberFormat="1" applyFont="1" applyBorder="1" applyAlignment="1">
      <alignment horizontal="center"/>
    </xf>
    <xf numFmtId="3" fontId="68" fillId="0" borderId="0" xfId="0" quotePrefix="1" applyNumberFormat="1" applyFont="1" applyAlignment="1">
      <alignment horizontal="left"/>
    </xf>
    <xf numFmtId="3" fontId="68" fillId="0" borderId="0" xfId="0" applyNumberFormat="1" applyFont="1"/>
    <xf numFmtId="3" fontId="63" fillId="0" borderId="0" xfId="0" applyNumberFormat="1" applyFont="1"/>
    <xf numFmtId="3" fontId="66" fillId="0" borderId="11" xfId="0" applyNumberFormat="1" applyFont="1" applyBorder="1" applyAlignment="1">
      <alignment horizontal="center"/>
    </xf>
    <xf numFmtId="1" fontId="36" fillId="13" borderId="39" xfId="0" applyNumberFormat="1" applyFont="1" applyFill="1" applyBorder="1" applyAlignment="1">
      <alignment horizontal="center" vertical="center"/>
    </xf>
    <xf numFmtId="0" fontId="42" fillId="15" borderId="0" xfId="0" applyFont="1" applyFill="1" applyAlignment="1">
      <alignment horizontal="center" vertical="center"/>
    </xf>
    <xf numFmtId="0" fontId="41" fillId="0" borderId="26" xfId="0" applyFont="1" applyFill="1" applyBorder="1" applyAlignment="1">
      <alignment horizontal="left" indent="1"/>
    </xf>
    <xf numFmtId="0" fontId="41" fillId="0" borderId="21" xfId="0" applyFont="1" applyFill="1" applyBorder="1" applyAlignment="1">
      <alignment horizontal="left" indent="1"/>
    </xf>
    <xf numFmtId="0" fontId="41" fillId="0" borderId="21" xfId="0" quotePrefix="1" applyFont="1" applyFill="1" applyBorder="1" applyAlignment="1">
      <alignment horizontal="left" indent="1"/>
    </xf>
    <xf numFmtId="0" fontId="41" fillId="0" borderId="46" xfId="0" applyFont="1" applyFill="1" applyBorder="1" applyAlignment="1">
      <alignment horizontal="left" indent="1"/>
    </xf>
    <xf numFmtId="3" fontId="67" fillId="17" borderId="17" xfId="0" applyNumberFormat="1" applyFont="1" applyFill="1" applyBorder="1" applyAlignment="1">
      <alignment horizontal="center" vertical="center"/>
    </xf>
    <xf numFmtId="3" fontId="0" fillId="2" borderId="0" xfId="0" applyNumberFormat="1" applyFill="1" applyBorder="1"/>
    <xf numFmtId="3" fontId="0" fillId="0" borderId="0" xfId="0" applyNumberFormat="1" applyFill="1" applyBorder="1"/>
    <xf numFmtId="3" fontId="61" fillId="18" borderId="0" xfId="0" applyNumberFormat="1" applyFont="1" applyFill="1" applyBorder="1"/>
    <xf numFmtId="3" fontId="40" fillId="0" borderId="0" xfId="0" applyNumberFormat="1" applyFont="1" applyFill="1" applyBorder="1"/>
    <xf numFmtId="3" fontId="61" fillId="0" borderId="0" xfId="0" applyNumberFormat="1" applyFont="1" applyFill="1" applyBorder="1"/>
    <xf numFmtId="1" fontId="36" fillId="19" borderId="18" xfId="0" applyNumberFormat="1" applyFont="1" applyFill="1" applyBorder="1" applyAlignment="1">
      <alignment horizontal="center" vertical="center"/>
    </xf>
    <xf numFmtId="0" fontId="61" fillId="21" borderId="45" xfId="7" applyFont="1" applyFill="1" applyBorder="1" applyAlignment="1">
      <alignment horizontal="center" vertical="center" wrapText="1"/>
    </xf>
    <xf numFmtId="0" fontId="69" fillId="21" borderId="45" xfId="7" applyFont="1" applyFill="1" applyBorder="1" applyAlignment="1">
      <alignment horizontal="center" vertical="center" wrapText="1"/>
    </xf>
    <xf numFmtId="0" fontId="69" fillId="21" borderId="44" xfId="7" applyFont="1" applyFill="1" applyBorder="1" applyAlignment="1">
      <alignment horizontal="center" vertical="center" wrapText="1"/>
    </xf>
    <xf numFmtId="166" fontId="69" fillId="21" borderId="44" xfId="7" applyNumberFormat="1" applyFont="1" applyFill="1" applyBorder="1" applyAlignment="1">
      <alignment horizontal="center" vertical="center" wrapText="1"/>
    </xf>
    <xf numFmtId="3" fontId="69" fillId="21" borderId="44" xfId="7" applyNumberFormat="1" applyFont="1" applyFill="1" applyBorder="1" applyAlignment="1">
      <alignment horizontal="center" vertical="center" wrapText="1"/>
    </xf>
    <xf numFmtId="3" fontId="69" fillId="21" borderId="45" xfId="7" applyNumberFormat="1" applyFont="1" applyFill="1" applyBorder="1" applyAlignment="1" applyProtection="1">
      <alignment horizontal="center" vertical="center" wrapText="1"/>
    </xf>
    <xf numFmtId="3" fontId="69" fillId="21" borderId="44" xfId="7" applyNumberFormat="1" applyFont="1" applyFill="1" applyBorder="1" applyAlignment="1" applyProtection="1">
      <alignment horizontal="center" vertical="center" wrapText="1"/>
    </xf>
    <xf numFmtId="41" fontId="40" fillId="15" borderId="0" xfId="3" applyNumberFormat="1" applyFont="1" applyFill="1" applyBorder="1"/>
    <xf numFmtId="0" fontId="40" fillId="15" borderId="0" xfId="7" applyFont="1" applyFill="1" applyBorder="1"/>
    <xf numFmtId="0" fontId="61" fillId="22" borderId="43" xfId="7" applyFont="1" applyFill="1" applyBorder="1" applyAlignment="1">
      <alignment horizontal="center" vertical="center"/>
    </xf>
    <xf numFmtId="0" fontId="61" fillId="22" borderId="42" xfId="7" applyFont="1" applyFill="1" applyBorder="1" applyAlignment="1">
      <alignment horizontal="centerContinuous" vertical="center"/>
    </xf>
    <xf numFmtId="0" fontId="61" fillId="22" borderId="42" xfId="7" applyFont="1" applyFill="1" applyBorder="1" applyAlignment="1">
      <alignment horizontal="center" vertical="center"/>
    </xf>
    <xf numFmtId="166" fontId="61" fillId="22" borderId="42" xfId="7" applyNumberFormat="1" applyFont="1" applyFill="1" applyBorder="1" applyAlignment="1">
      <alignment horizontal="center" vertical="center"/>
    </xf>
    <xf numFmtId="3" fontId="61" fillId="22" borderId="42" xfId="7" applyNumberFormat="1" applyFont="1" applyFill="1" applyBorder="1" applyAlignment="1">
      <alignment horizontal="center" vertical="center"/>
    </xf>
    <xf numFmtId="3" fontId="61" fillId="22" borderId="42" xfId="7" applyNumberFormat="1" applyFont="1" applyFill="1" applyBorder="1" applyAlignment="1" applyProtection="1">
      <alignment horizontal="center" vertical="center"/>
    </xf>
    <xf numFmtId="0" fontId="61" fillId="22" borderId="42" xfId="7" applyFont="1" applyFill="1" applyBorder="1" applyAlignment="1">
      <alignment horizontal="left" vertical="center" wrapText="1"/>
    </xf>
    <xf numFmtId="41" fontId="40" fillId="15" borderId="0" xfId="3" applyNumberFormat="1" applyFont="1" applyFill="1" applyBorder="1" applyAlignment="1"/>
    <xf numFmtId="0" fontId="40" fillId="2" borderId="0" xfId="7" applyFont="1" applyFill="1" applyBorder="1" applyAlignment="1"/>
    <xf numFmtId="0" fontId="40" fillId="0" borderId="5" xfId="7" applyFont="1" applyFill="1" applyBorder="1" applyAlignment="1">
      <alignment horizontal="left" vertical="center" wrapText="1"/>
    </xf>
    <xf numFmtId="0" fontId="61" fillId="22" borderId="42" xfId="7" applyFont="1" applyFill="1" applyBorder="1" applyAlignment="1">
      <alignment horizontal="left" vertical="center"/>
    </xf>
    <xf numFmtId="170" fontId="61" fillId="22" borderId="42" xfId="7" applyNumberFormat="1" applyFont="1" applyFill="1" applyBorder="1" applyAlignment="1">
      <alignment horizontal="center" vertical="center"/>
    </xf>
    <xf numFmtId="0" fontId="40" fillId="2" borderId="0" xfId="7" applyFont="1" applyFill="1" applyBorder="1" applyAlignment="1">
      <alignment vertical="center"/>
    </xf>
    <xf numFmtId="49" fontId="40" fillId="2" borderId="0" xfId="7" applyNumberFormat="1" applyFont="1" applyFill="1" applyBorder="1" applyAlignment="1" applyProtection="1">
      <alignment horizontal="left" vertical="center"/>
    </xf>
    <xf numFmtId="3" fontId="71" fillId="2" borderId="0" xfId="7" applyNumberFormat="1" applyFont="1" applyFill="1" applyBorder="1" applyAlignment="1" applyProtection="1">
      <alignment horizontal="right" vertical="center"/>
      <protection locked="0"/>
    </xf>
    <xf numFmtId="3" fontId="61" fillId="15" borderId="0" xfId="7" applyNumberFormat="1" applyFont="1" applyFill="1" applyBorder="1" applyAlignment="1">
      <alignment horizontal="center" vertical="center"/>
    </xf>
    <xf numFmtId="41" fontId="40" fillId="15" borderId="0" xfId="3" applyNumberFormat="1" applyFont="1" applyFill="1" applyBorder="1" applyAlignment="1">
      <alignment vertical="center"/>
    </xf>
    <xf numFmtId="0" fontId="40" fillId="15" borderId="0" xfId="7" applyFont="1" applyFill="1" applyBorder="1" applyAlignment="1">
      <alignment vertical="center"/>
    </xf>
    <xf numFmtId="166" fontId="40" fillId="15" borderId="0" xfId="7" applyNumberFormat="1" applyFont="1" applyFill="1" applyBorder="1" applyAlignment="1">
      <alignment horizontal="center"/>
    </xf>
    <xf numFmtId="0" fontId="40" fillId="0" borderId="0" xfId="7" applyFont="1" applyBorder="1"/>
    <xf numFmtId="166" fontId="72" fillId="2" borderId="0" xfId="7" applyNumberFormat="1" applyFont="1" applyFill="1" applyBorder="1" applyAlignment="1">
      <alignment horizontal="centerContinuous"/>
    </xf>
    <xf numFmtId="0" fontId="72" fillId="2" borderId="0" xfId="7" applyFont="1" applyFill="1" applyBorder="1" applyAlignment="1">
      <alignment horizontal="centerContinuous"/>
    </xf>
    <xf numFmtId="0" fontId="72" fillId="2" borderId="0" xfId="0" applyFont="1" applyFill="1" applyAlignment="1">
      <alignment horizontal="centerContinuous"/>
    </xf>
    <xf numFmtId="166" fontId="72" fillId="15" borderId="0" xfId="7" applyNumberFormat="1" applyFont="1" applyFill="1" applyBorder="1" applyAlignment="1">
      <alignment horizontal="centerContinuous"/>
    </xf>
    <xf numFmtId="0" fontId="61" fillId="21" borderId="44" xfId="7" applyFont="1" applyFill="1" applyBorder="1" applyAlignment="1">
      <alignment horizontal="center" vertical="center" wrapText="1"/>
    </xf>
    <xf numFmtId="166" fontId="61" fillId="21" borderId="44" xfId="7" applyNumberFormat="1" applyFont="1" applyFill="1" applyBorder="1" applyAlignment="1">
      <alignment horizontal="center" vertical="center" wrapText="1"/>
    </xf>
    <xf numFmtId="3" fontId="61" fillId="21" borderId="44" xfId="7" applyNumberFormat="1" applyFont="1" applyFill="1" applyBorder="1" applyAlignment="1">
      <alignment horizontal="center" vertical="center" wrapText="1"/>
    </xf>
    <xf numFmtId="3" fontId="61" fillId="21" borderId="45" xfId="7" applyNumberFormat="1" applyFont="1" applyFill="1" applyBorder="1" applyAlignment="1" applyProtection="1">
      <alignment horizontal="center" vertical="center" wrapText="1"/>
    </xf>
    <xf numFmtId="3" fontId="61" fillId="21" borderId="44" xfId="7" applyNumberFormat="1" applyFont="1" applyFill="1" applyBorder="1" applyAlignment="1" applyProtection="1">
      <alignment horizontal="center" vertical="center" wrapText="1"/>
    </xf>
    <xf numFmtId="0" fontId="40" fillId="15" borderId="10" xfId="7" applyFont="1" applyFill="1" applyBorder="1" applyAlignment="1">
      <alignment horizontal="center"/>
    </xf>
    <xf numFmtId="0" fontId="40" fillId="0" borderId="5" xfId="7" applyFont="1" applyFill="1" applyBorder="1" applyAlignment="1"/>
    <xf numFmtId="3" fontId="40" fillId="15" borderId="5" xfId="7" applyNumberFormat="1" applyFont="1" applyFill="1" applyBorder="1" applyAlignment="1" applyProtection="1">
      <alignment horizontal="center"/>
    </xf>
    <xf numFmtId="167" fontId="40" fillId="15" borderId="10" xfId="7" applyNumberFormat="1" applyFont="1" applyFill="1" applyBorder="1" applyAlignment="1" applyProtection="1">
      <alignment horizontal="center"/>
    </xf>
    <xf numFmtId="49" fontId="40" fillId="15" borderId="5" xfId="7" applyNumberFormat="1" applyFont="1" applyFill="1" applyBorder="1" applyAlignment="1" applyProtection="1">
      <alignment horizontal="center"/>
      <protection locked="0"/>
    </xf>
    <xf numFmtId="3" fontId="40" fillId="15" borderId="5" xfId="7" applyNumberFormat="1" applyFont="1" applyFill="1" applyBorder="1" applyAlignment="1" applyProtection="1">
      <alignment horizontal="center"/>
      <protection locked="0"/>
    </xf>
    <xf numFmtId="3" fontId="40" fillId="15" borderId="10" xfId="7" applyNumberFormat="1" applyFont="1" applyFill="1" applyBorder="1" applyAlignment="1" applyProtection="1">
      <alignment horizontal="center"/>
    </xf>
    <xf numFmtId="41" fontId="40" fillId="0" borderId="0" xfId="3" applyNumberFormat="1" applyFont="1" applyBorder="1" applyAlignment="1"/>
    <xf numFmtId="0" fontId="40" fillId="0" borderId="0" xfId="7" applyFont="1" applyBorder="1" applyAlignment="1"/>
    <xf numFmtId="49" fontId="40" fillId="15" borderId="5" xfId="7" quotePrefix="1" applyNumberFormat="1" applyFont="1" applyFill="1" applyBorder="1" applyAlignment="1" applyProtection="1">
      <alignment horizontal="center"/>
      <protection locked="0"/>
    </xf>
    <xf numFmtId="0" fontId="40" fillId="0" borderId="5" xfId="7" quotePrefix="1" applyFont="1" applyFill="1" applyBorder="1" applyAlignment="1">
      <alignment horizontal="left"/>
    </xf>
    <xf numFmtId="0" fontId="40" fillId="2" borderId="43" xfId="7" applyFont="1" applyFill="1" applyBorder="1" applyAlignment="1">
      <alignment horizontal="center"/>
    </xf>
    <xf numFmtId="0" fontId="61" fillId="15" borderId="44" xfId="7" quotePrefix="1" applyFont="1" applyFill="1" applyBorder="1" applyAlignment="1">
      <alignment horizontal="left"/>
    </xf>
    <xf numFmtId="3" fontId="40" fillId="15" borderId="42" xfId="7" applyNumberFormat="1" applyFont="1" applyFill="1" applyBorder="1" applyAlignment="1" applyProtection="1">
      <alignment horizontal="center"/>
    </xf>
    <xf numFmtId="15" fontId="40" fillId="15" borderId="43" xfId="7" applyNumberFormat="1" applyFont="1" applyFill="1" applyBorder="1" applyAlignment="1" applyProtection="1">
      <alignment horizontal="center"/>
    </xf>
    <xf numFmtId="3" fontId="61" fillId="15" borderId="42" xfId="7" applyNumberFormat="1" applyFont="1" applyFill="1" applyBorder="1" applyAlignment="1" applyProtection="1">
      <alignment horizontal="center"/>
    </xf>
    <xf numFmtId="3" fontId="61" fillId="0" borderId="42" xfId="7" applyNumberFormat="1" applyFont="1" applyFill="1" applyBorder="1" applyAlignment="1" applyProtection="1">
      <alignment horizontal="center"/>
    </xf>
    <xf numFmtId="3" fontId="61" fillId="15" borderId="43" xfId="7" applyNumberFormat="1" applyFont="1" applyFill="1" applyBorder="1" applyAlignment="1" applyProtection="1">
      <alignment horizontal="center"/>
    </xf>
    <xf numFmtId="0" fontId="40" fillId="0" borderId="10" xfId="7" applyFont="1" applyFill="1" applyBorder="1" applyAlignment="1">
      <alignment horizontal="center"/>
    </xf>
    <xf numFmtId="3" fontId="40" fillId="15" borderId="47" xfId="7" applyNumberFormat="1" applyFont="1" applyFill="1" applyBorder="1" applyAlignment="1" applyProtection="1">
      <alignment horizontal="center"/>
      <protection locked="0"/>
    </xf>
    <xf numFmtId="0" fontId="74" fillId="0" borderId="10" xfId="7" applyFont="1" applyFill="1" applyBorder="1" applyAlignment="1">
      <alignment horizontal="center"/>
    </xf>
    <xf numFmtId="0" fontId="74" fillId="0" borderId="5" xfId="7" quotePrefix="1" applyFont="1" applyFill="1" applyBorder="1" applyAlignment="1">
      <alignment horizontal="left"/>
    </xf>
    <xf numFmtId="49" fontId="74" fillId="15" borderId="5" xfId="7" applyNumberFormat="1" applyFont="1" applyFill="1" applyBorder="1" applyAlignment="1" applyProtection="1">
      <alignment horizontal="center"/>
      <protection locked="0"/>
    </xf>
    <xf numFmtId="3" fontId="74" fillId="15" borderId="5" xfId="7" applyNumberFormat="1" applyFont="1" applyFill="1" applyBorder="1" applyAlignment="1" applyProtection="1">
      <alignment horizontal="center"/>
    </xf>
    <xf numFmtId="0" fontId="74" fillId="2" borderId="10" xfId="7" applyFont="1" applyFill="1" applyBorder="1" applyAlignment="1">
      <alignment horizontal="center"/>
    </xf>
    <xf numFmtId="0" fontId="40" fillId="0" borderId="5" xfId="7" applyFont="1" applyFill="1" applyBorder="1" applyAlignment="1">
      <alignment horizontal="left"/>
    </xf>
    <xf numFmtId="3" fontId="40" fillId="0" borderId="5" xfId="7" applyNumberFormat="1" applyFont="1" applyFill="1" applyBorder="1" applyAlignment="1" applyProtection="1">
      <alignment horizontal="center"/>
    </xf>
    <xf numFmtId="167" fontId="40" fillId="0" borderId="10" xfId="7" applyNumberFormat="1" applyFont="1" applyFill="1" applyBorder="1" applyAlignment="1" applyProtection="1">
      <alignment horizontal="center"/>
    </xf>
    <xf numFmtId="49" fontId="40" fillId="0" borderId="5" xfId="7" applyNumberFormat="1" applyFont="1" applyFill="1" applyBorder="1" applyAlignment="1" applyProtection="1">
      <alignment horizontal="center"/>
      <protection locked="0"/>
    </xf>
    <xf numFmtId="3" fontId="40" fillId="0" borderId="5" xfId="7" quotePrefix="1" applyNumberFormat="1" applyFont="1" applyFill="1" applyBorder="1" applyAlignment="1" applyProtection="1">
      <alignment horizontal="center"/>
      <protection locked="0"/>
    </xf>
    <xf numFmtId="41" fontId="40" fillId="0" borderId="0" xfId="3" applyNumberFormat="1" applyFont="1" applyFill="1" applyBorder="1" applyAlignment="1"/>
    <xf numFmtId="0" fontId="40" fillId="0" borderId="0" xfId="7" applyFont="1" applyFill="1" applyBorder="1" applyAlignment="1"/>
    <xf numFmtId="3" fontId="40" fillId="0" borderId="5" xfId="7" applyNumberFormat="1" applyFont="1" applyFill="1" applyBorder="1" applyAlignment="1" applyProtection="1">
      <alignment horizontal="center"/>
      <protection locked="0"/>
    </xf>
    <xf numFmtId="3" fontId="40" fillId="0" borderId="10" xfId="7" applyNumberFormat="1" applyFont="1" applyFill="1" applyBorder="1" applyAlignment="1" applyProtection="1">
      <alignment horizontal="center"/>
    </xf>
    <xf numFmtId="0" fontId="40" fillId="15" borderId="10" xfId="7" applyFont="1" applyFill="1" applyBorder="1" applyAlignment="1">
      <alignment horizontal="center" vertical="center"/>
    </xf>
    <xf numFmtId="0" fontId="40" fillId="0" borderId="5" xfId="7" quotePrefix="1" applyFont="1" applyFill="1" applyBorder="1" applyAlignment="1">
      <alignment horizontal="left" vertical="center"/>
    </xf>
    <xf numFmtId="3" fontId="40" fillId="15" borderId="5" xfId="7" applyNumberFormat="1" applyFont="1" applyFill="1" applyBorder="1" applyAlignment="1" applyProtection="1">
      <alignment horizontal="center" wrapText="1"/>
    </xf>
    <xf numFmtId="167" fontId="40" fillId="15" borderId="10" xfId="7" applyNumberFormat="1" applyFont="1" applyFill="1" applyBorder="1" applyAlignment="1" applyProtection="1">
      <alignment horizontal="center" vertical="center"/>
    </xf>
    <xf numFmtId="49" fontId="40" fillId="15" borderId="5" xfId="7" applyNumberFormat="1" applyFont="1" applyFill="1" applyBorder="1" applyAlignment="1" applyProtection="1">
      <alignment horizontal="center" vertical="center"/>
      <protection locked="0"/>
    </xf>
    <xf numFmtId="3" fontId="40" fillId="15" borderId="5" xfId="7" applyNumberFormat="1" applyFont="1" applyFill="1" applyBorder="1" applyAlignment="1" applyProtection="1">
      <alignment horizontal="center" vertical="center"/>
      <protection locked="0"/>
    </xf>
    <xf numFmtId="3" fontId="40" fillId="15" borderId="5" xfId="7" applyNumberFormat="1" applyFont="1" applyFill="1" applyBorder="1" applyAlignment="1" applyProtection="1">
      <alignment horizontal="center" vertical="center"/>
    </xf>
    <xf numFmtId="3" fontId="40" fillId="15" borderId="10" xfId="7" applyNumberFormat="1" applyFont="1" applyFill="1" applyBorder="1" applyAlignment="1" applyProtection="1">
      <alignment horizontal="center" vertical="center"/>
    </xf>
    <xf numFmtId="41" fontId="40" fillId="0" borderId="0" xfId="3" applyNumberFormat="1" applyFont="1" applyBorder="1" applyAlignment="1">
      <alignment vertical="center"/>
    </xf>
    <xf numFmtId="0" fontId="40" fillId="0" borderId="0" xfId="7" applyFont="1" applyBorder="1" applyAlignment="1">
      <alignment vertical="center"/>
    </xf>
    <xf numFmtId="0" fontId="40" fillId="15" borderId="5" xfId="7" quotePrefix="1" applyFont="1" applyFill="1" applyBorder="1" applyAlignment="1">
      <alignment horizontal="left" wrapText="1"/>
    </xf>
    <xf numFmtId="0" fontId="61" fillId="15" borderId="43" xfId="7" quotePrefix="1" applyFont="1" applyFill="1" applyBorder="1" applyAlignment="1">
      <alignment horizontal="left"/>
    </xf>
    <xf numFmtId="3" fontId="40" fillId="2" borderId="43" xfId="7" applyNumberFormat="1" applyFont="1" applyFill="1" applyBorder="1" applyAlignment="1" applyProtection="1">
      <alignment horizontal="center"/>
    </xf>
    <xf numFmtId="0" fontId="40" fillId="2" borderId="0" xfId="7" applyFont="1" applyFill="1" applyBorder="1" applyAlignment="1">
      <alignment horizontal="center"/>
    </xf>
    <xf numFmtId="0" fontId="61" fillId="2" borderId="0" xfId="7" quotePrefix="1" applyFont="1" applyFill="1" applyBorder="1" applyAlignment="1">
      <alignment horizontal="center"/>
    </xf>
    <xf numFmtId="3" fontId="40" fillId="2" borderId="0" xfId="7" applyNumberFormat="1" applyFont="1" applyFill="1" applyBorder="1" applyAlignment="1" applyProtection="1">
      <alignment horizontal="center"/>
    </xf>
    <xf numFmtId="15" fontId="40" fillId="2" borderId="0" xfId="7" applyNumberFormat="1" applyFont="1" applyFill="1" applyBorder="1" applyAlignment="1" applyProtection="1">
      <alignment horizontal="center"/>
    </xf>
    <xf numFmtId="3" fontId="61" fillId="2" borderId="0" xfId="7" applyNumberFormat="1" applyFont="1" applyFill="1" applyBorder="1" applyAlignment="1" applyProtection="1">
      <alignment horizontal="center"/>
    </xf>
    <xf numFmtId="3" fontId="61" fillId="15" borderId="0" xfId="7" applyNumberFormat="1" applyFont="1" applyFill="1" applyBorder="1" applyAlignment="1" applyProtection="1">
      <alignment horizontal="center"/>
    </xf>
    <xf numFmtId="0" fontId="40" fillId="2" borderId="0" xfId="7" applyFont="1" applyFill="1" applyBorder="1"/>
    <xf numFmtId="0" fontId="40" fillId="0" borderId="5" xfId="7" quotePrefix="1" applyFont="1" applyFill="1" applyBorder="1" applyAlignment="1">
      <alignment vertical="center" wrapText="1"/>
    </xf>
    <xf numFmtId="0" fontId="40" fillId="15" borderId="5" xfId="7" applyFont="1" applyFill="1" applyBorder="1" applyAlignment="1"/>
    <xf numFmtId="0" fontId="40" fillId="0" borderId="5" xfId="7" applyFont="1" applyFill="1" applyBorder="1" applyAlignment="1">
      <alignment vertical="center"/>
    </xf>
    <xf numFmtId="49" fontId="74" fillId="15" borderId="10" xfId="7" quotePrefix="1" applyNumberFormat="1" applyFont="1" applyFill="1" applyBorder="1" applyAlignment="1" applyProtection="1">
      <alignment horizontal="center" vertical="center" wrapText="1"/>
      <protection locked="0"/>
    </xf>
    <xf numFmtId="0" fontId="40" fillId="15" borderId="5" xfId="7" quotePrefix="1" applyFont="1" applyFill="1" applyBorder="1" applyAlignment="1">
      <alignment horizontal="left"/>
    </xf>
    <xf numFmtId="167" fontId="40" fillId="15" borderId="10" xfId="7" quotePrefix="1" applyNumberFormat="1" applyFont="1" applyFill="1" applyBorder="1" applyAlignment="1" applyProtection="1">
      <alignment horizontal="center"/>
    </xf>
    <xf numFmtId="49" fontId="74" fillId="15" borderId="5" xfId="7" quotePrefix="1" applyNumberFormat="1" applyFont="1" applyFill="1" applyBorder="1" applyAlignment="1" applyProtection="1">
      <alignment horizontal="center"/>
      <protection locked="0"/>
    </xf>
    <xf numFmtId="0" fontId="40" fillId="2" borderId="45" xfId="7" applyFont="1" applyFill="1" applyBorder="1" applyAlignment="1">
      <alignment horizontal="center"/>
    </xf>
    <xf numFmtId="3" fontId="40" fillId="2" borderId="44" xfId="7" applyNumberFormat="1" applyFont="1" applyFill="1" applyBorder="1" applyAlignment="1" applyProtection="1">
      <alignment horizontal="center"/>
    </xf>
    <xf numFmtId="15" fontId="40" fillId="2" borderId="45" xfId="7" applyNumberFormat="1" applyFont="1" applyFill="1" applyBorder="1" applyAlignment="1" applyProtection="1">
      <alignment horizontal="center"/>
    </xf>
    <xf numFmtId="3" fontId="61" fillId="2" borderId="44" xfId="7" applyNumberFormat="1" applyFont="1" applyFill="1" applyBorder="1" applyAlignment="1" applyProtection="1">
      <alignment horizontal="center"/>
    </xf>
    <xf numFmtId="3" fontId="61" fillId="15" borderId="44" xfId="7" applyNumberFormat="1" applyFont="1" applyFill="1" applyBorder="1" applyAlignment="1" applyProtection="1">
      <alignment horizontal="center"/>
    </xf>
    <xf numFmtId="3" fontId="61" fillId="2" borderId="45" xfId="7" applyNumberFormat="1" applyFont="1" applyFill="1" applyBorder="1" applyAlignment="1" applyProtection="1">
      <alignment horizontal="center"/>
    </xf>
    <xf numFmtId="0" fontId="73" fillId="2" borderId="0" xfId="7" quotePrefix="1" applyFont="1" applyFill="1" applyBorder="1" applyAlignment="1">
      <alignment horizontal="right" vertical="top"/>
    </xf>
    <xf numFmtId="0" fontId="73" fillId="0" borderId="0" xfId="7" quotePrefix="1" applyFont="1" applyFill="1" applyBorder="1" applyAlignment="1">
      <alignment horizontal="right" vertical="top"/>
    </xf>
    <xf numFmtId="41" fontId="40" fillId="0" borderId="0" xfId="3" applyNumberFormat="1" applyFont="1" applyFill="1" applyBorder="1" applyAlignment="1">
      <alignment vertical="center"/>
    </xf>
    <xf numFmtId="0" fontId="40" fillId="0" borderId="0" xfId="7" applyFont="1" applyFill="1" applyBorder="1" applyAlignment="1">
      <alignment vertical="center"/>
    </xf>
    <xf numFmtId="166" fontId="40" fillId="0" borderId="0" xfId="7" applyNumberFormat="1" applyFont="1" applyBorder="1" applyAlignment="1">
      <alignment horizontal="center"/>
    </xf>
    <xf numFmtId="41" fontId="40" fillId="0" borderId="0" xfId="3" applyNumberFormat="1" applyFont="1" applyBorder="1"/>
    <xf numFmtId="41" fontId="78" fillId="15" borderId="0" xfId="3" applyNumberFormat="1" applyFont="1" applyFill="1" applyBorder="1"/>
    <xf numFmtId="0" fontId="78" fillId="15" borderId="0" xfId="7" applyFont="1" applyFill="1" applyBorder="1"/>
    <xf numFmtId="0" fontId="40" fillId="15" borderId="5" xfId="7" quotePrefix="1" applyFont="1" applyFill="1" applyBorder="1" applyAlignment="1">
      <alignment horizontal="left" vertical="center" wrapText="1"/>
    </xf>
    <xf numFmtId="0" fontId="40" fillId="0" borderId="5" xfId="7" applyFont="1" applyFill="1" applyBorder="1" applyAlignment="1">
      <alignment horizontal="left" vertical="center"/>
    </xf>
    <xf numFmtId="0" fontId="40" fillId="0" borderId="5" xfId="7" quotePrefix="1" applyFont="1" applyFill="1" applyBorder="1" applyAlignment="1">
      <alignment horizontal="left" vertical="center" wrapText="1"/>
    </xf>
    <xf numFmtId="49" fontId="40" fillId="15" borderId="5" xfId="7" quotePrefix="1" applyNumberFormat="1" applyFont="1" applyFill="1" applyBorder="1" applyAlignment="1" applyProtection="1">
      <alignment horizontal="center" vertical="center"/>
      <protection locked="0"/>
    </xf>
    <xf numFmtId="167" fontId="40" fillId="15" borderId="10" xfId="7" quotePrefix="1" applyNumberFormat="1" applyFont="1" applyFill="1" applyBorder="1" applyAlignment="1" applyProtection="1">
      <alignment horizontal="center" vertical="center"/>
    </xf>
    <xf numFmtId="0" fontId="40" fillId="15" borderId="10" xfId="7" quotePrefix="1" applyNumberFormat="1" applyFont="1" applyFill="1" applyBorder="1" applyAlignment="1" applyProtection="1">
      <alignment horizontal="center" vertical="center"/>
    </xf>
    <xf numFmtId="3" fontId="52" fillId="0" borderId="48" xfId="0" quotePrefix="1" applyNumberFormat="1" applyFont="1" applyBorder="1" applyAlignment="1">
      <alignment horizontal="center" vertical="center"/>
    </xf>
    <xf numFmtId="3" fontId="38" fillId="0" borderId="0" xfId="0" quotePrefix="1" applyNumberFormat="1" applyFont="1" applyAlignment="1">
      <alignment horizontal="center" vertical="center"/>
    </xf>
    <xf numFmtId="3" fontId="38" fillId="0" borderId="0" xfId="0" applyNumberFormat="1" applyFont="1" applyAlignment="1">
      <alignment horizontal="center" vertical="center"/>
    </xf>
    <xf numFmtId="0" fontId="40" fillId="2" borderId="0" xfId="7" applyFont="1" applyFill="1" applyBorder="1" applyAlignment="1">
      <alignment horizontal="left" vertical="center" wrapText="1"/>
    </xf>
    <xf numFmtId="0" fontId="40" fillId="0" borderId="0" xfId="7" applyFont="1" applyFill="1" applyBorder="1" applyAlignment="1">
      <alignment horizontal="left" vertical="center" wrapText="1"/>
    </xf>
    <xf numFmtId="0" fontId="76" fillId="2" borderId="0" xfId="7" applyFont="1" applyFill="1" applyBorder="1" applyAlignment="1">
      <alignment horizontal="center"/>
    </xf>
    <xf numFmtId="0" fontId="72" fillId="2" borderId="0" xfId="7" applyFont="1" applyFill="1" applyBorder="1" applyAlignment="1">
      <alignment horizontal="center"/>
    </xf>
    <xf numFmtId="3" fontId="53" fillId="0" borderId="0" xfId="0" applyNumberFormat="1" applyFont="1" applyAlignment="1">
      <alignment horizontal="center" vertical="center"/>
    </xf>
    <xf numFmtId="3" fontId="53" fillId="0" borderId="0" xfId="0" quotePrefix="1" applyNumberFormat="1" applyFont="1" applyAlignment="1">
      <alignment horizontal="center" vertical="center"/>
    </xf>
    <xf numFmtId="3" fontId="67" fillId="14" borderId="12" xfId="0" applyNumberFormat="1" applyFont="1" applyFill="1"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53" fillId="2" borderId="0" xfId="0" quotePrefix="1" applyFont="1" applyFill="1" applyAlignment="1">
      <alignment horizontal="center"/>
    </xf>
    <xf numFmtId="0" fontId="53" fillId="2" borderId="25" xfId="0" quotePrefix="1" applyFont="1" applyFill="1" applyBorder="1" applyAlignment="1">
      <alignment horizontal="center"/>
    </xf>
    <xf numFmtId="3" fontId="67" fillId="14" borderId="1" xfId="0" quotePrefix="1" applyNumberFormat="1" applyFont="1" applyFill="1" applyBorder="1" applyAlignment="1">
      <alignment horizontal="center" vertical="center"/>
    </xf>
    <xf numFmtId="3" fontId="67" fillId="14" borderId="4" xfId="0" quotePrefix="1" applyNumberFormat="1" applyFont="1" applyFill="1" applyBorder="1" applyAlignment="1">
      <alignment horizontal="center" vertical="center"/>
    </xf>
    <xf numFmtId="3" fontId="67" fillId="14" borderId="7" xfId="0" quotePrefix="1" applyNumberFormat="1" applyFont="1" applyFill="1" applyBorder="1" applyAlignment="1">
      <alignment horizontal="center" vertical="center"/>
    </xf>
    <xf numFmtId="0" fontId="50" fillId="0" borderId="0" xfId="0" quotePrefix="1" applyFont="1" applyAlignment="1">
      <alignment horizontal="center"/>
    </xf>
    <xf numFmtId="0" fontId="41" fillId="4" borderId="16" xfId="7" applyFont="1" applyFill="1" applyBorder="1" applyAlignment="1">
      <alignment horizontal="centerContinuous" vertical="center"/>
    </xf>
    <xf numFmtId="0" fontId="41" fillId="4" borderId="31" xfId="7" applyFont="1" applyFill="1" applyBorder="1" applyAlignment="1">
      <alignment horizontal="centerContinuous" vertical="center"/>
    </xf>
    <xf numFmtId="0" fontId="41" fillId="4" borderId="30" xfId="7" applyFont="1" applyFill="1" applyBorder="1" applyAlignment="1">
      <alignment horizontal="centerContinuous" vertical="center"/>
    </xf>
    <xf numFmtId="3" fontId="41" fillId="4" borderId="17" xfId="7" applyNumberFormat="1" applyFont="1" applyFill="1" applyBorder="1" applyAlignment="1">
      <alignment horizontal="centerContinuous" vertical="center"/>
    </xf>
    <xf numFmtId="0" fontId="41" fillId="4" borderId="17" xfId="7" applyFont="1" applyFill="1" applyBorder="1" applyAlignment="1">
      <alignment horizontal="centerContinuous" vertical="center"/>
    </xf>
    <xf numFmtId="0" fontId="41" fillId="4" borderId="18" xfId="7" applyFont="1" applyFill="1" applyBorder="1" applyAlignment="1">
      <alignment horizontal="centerContinuous" vertical="center"/>
    </xf>
    <xf numFmtId="0" fontId="41" fillId="5" borderId="51" xfId="0" quotePrefix="1" applyFont="1" applyFill="1" applyBorder="1" applyAlignment="1">
      <alignment horizontal="center" vertical="center"/>
    </xf>
    <xf numFmtId="0" fontId="41" fillId="16" borderId="28" xfId="0" applyFont="1" applyFill="1" applyBorder="1" applyAlignment="1">
      <alignment horizontal="center"/>
    </xf>
    <xf numFmtId="0" fontId="41" fillId="16" borderId="30" xfId="0" applyFont="1" applyFill="1" applyBorder="1" applyAlignment="1">
      <alignment horizontal="center"/>
    </xf>
    <xf numFmtId="0" fontId="41" fillId="18" borderId="28" xfId="0" applyFont="1" applyFill="1" applyBorder="1" applyAlignment="1">
      <alignment horizontal="center"/>
    </xf>
    <xf numFmtId="0" fontId="41" fillId="18" borderId="30" xfId="0" applyFont="1" applyFill="1" applyBorder="1" applyAlignment="1">
      <alignment horizontal="center"/>
    </xf>
    <xf numFmtId="0" fontId="41" fillId="20" borderId="28" xfId="0" applyFont="1" applyFill="1" applyBorder="1" applyAlignment="1">
      <alignment horizontal="center"/>
    </xf>
    <xf numFmtId="0" fontId="41" fillId="20" borderId="30" xfId="0" applyFont="1" applyFill="1" applyBorder="1" applyAlignment="1">
      <alignment horizontal="center"/>
    </xf>
    <xf numFmtId="0" fontId="41" fillId="5" borderId="24" xfId="0" quotePrefix="1" applyFont="1" applyFill="1" applyBorder="1" applyAlignment="1">
      <alignment horizontal="center" vertical="center"/>
    </xf>
    <xf numFmtId="0" fontId="41" fillId="16" borderId="16" xfId="0" applyFont="1" applyFill="1" applyBorder="1" applyAlignment="1">
      <alignment horizontal="center" vertical="center"/>
    </xf>
    <xf numFmtId="0" fontId="41" fillId="16" borderId="18" xfId="0" applyFont="1" applyFill="1" applyBorder="1" applyAlignment="1">
      <alignment horizontal="center" vertical="center"/>
    </xf>
    <xf numFmtId="0" fontId="41" fillId="5" borderId="16" xfId="0" applyFont="1" applyFill="1" applyBorder="1" applyAlignment="1">
      <alignment horizontal="center" vertical="center"/>
    </xf>
    <xf numFmtId="0" fontId="41" fillId="5" borderId="18" xfId="0" applyFont="1" applyFill="1" applyBorder="1" applyAlignment="1">
      <alignment horizontal="center" vertical="center"/>
    </xf>
    <xf numFmtId="0" fontId="41" fillId="9" borderId="39" xfId="0" applyFont="1" applyFill="1" applyBorder="1" applyAlignment="1">
      <alignment horizontal="center" vertical="center"/>
    </xf>
    <xf numFmtId="0" fontId="41" fillId="9" borderId="30" xfId="0" applyFont="1" applyFill="1" applyBorder="1" applyAlignment="1">
      <alignment horizontal="center" vertical="center"/>
    </xf>
    <xf numFmtId="165" fontId="41" fillId="0" borderId="35" xfId="0" applyNumberFormat="1" applyFont="1" applyFill="1" applyBorder="1" applyAlignment="1">
      <alignment horizontal="center"/>
    </xf>
    <xf numFmtId="0" fontId="41" fillId="5" borderId="28" xfId="7" applyFont="1" applyFill="1" applyBorder="1" applyAlignment="1">
      <alignment horizontal="center" vertical="center"/>
    </xf>
    <xf numFmtId="3" fontId="41" fillId="5" borderId="16" xfId="7" applyNumberFormat="1" applyFont="1" applyFill="1" applyBorder="1" applyAlignment="1">
      <alignment horizontal="center" vertical="center"/>
    </xf>
    <xf numFmtId="3" fontId="41" fillId="5" borderId="31" xfId="7" applyNumberFormat="1" applyFont="1" applyFill="1" applyBorder="1" applyAlignment="1">
      <alignment horizontal="center" vertical="center"/>
    </xf>
    <xf numFmtId="3" fontId="41" fillId="9" borderId="18" xfId="7" applyNumberFormat="1" applyFont="1" applyFill="1" applyBorder="1" applyAlignment="1">
      <alignment horizontal="center" vertical="center"/>
    </xf>
    <xf numFmtId="0" fontId="41" fillId="7" borderId="49" xfId="0" quotePrefix="1" applyFont="1" applyFill="1" applyBorder="1" applyAlignment="1">
      <alignment horizontal="center" vertical="center"/>
    </xf>
    <xf numFmtId="0" fontId="41" fillId="7" borderId="28" xfId="0" applyFont="1" applyFill="1" applyBorder="1" applyAlignment="1">
      <alignment horizontal="center"/>
    </xf>
    <xf numFmtId="0" fontId="41" fillId="7" borderId="30" xfId="0" applyFont="1" applyFill="1" applyBorder="1" applyAlignment="1">
      <alignment horizontal="center"/>
    </xf>
    <xf numFmtId="0" fontId="41" fillId="10" borderId="28" xfId="0" applyFont="1" applyFill="1" applyBorder="1" applyAlignment="1">
      <alignment horizontal="center"/>
    </xf>
    <xf numFmtId="0" fontId="41" fillId="10" borderId="30" xfId="0" applyFont="1" applyFill="1" applyBorder="1" applyAlignment="1">
      <alignment horizontal="center"/>
    </xf>
    <xf numFmtId="0" fontId="41" fillId="7" borderId="50" xfId="0" quotePrefix="1" applyFont="1" applyFill="1" applyBorder="1" applyAlignment="1">
      <alignment horizontal="center" vertical="center"/>
    </xf>
    <xf numFmtId="0" fontId="41" fillId="7" borderId="16" xfId="0" applyFont="1" applyFill="1" applyBorder="1" applyAlignment="1">
      <alignment horizontal="center" vertical="center"/>
    </xf>
    <xf numFmtId="0" fontId="41" fillId="7" borderId="18" xfId="0" applyFont="1" applyFill="1" applyBorder="1" applyAlignment="1">
      <alignment horizontal="center" vertical="center"/>
    </xf>
    <xf numFmtId="0" fontId="41" fillId="10" borderId="39" xfId="0" applyFont="1" applyFill="1" applyBorder="1" applyAlignment="1">
      <alignment horizontal="center" vertical="center"/>
    </xf>
    <xf numFmtId="0" fontId="41" fillId="10" borderId="30" xfId="0" applyFont="1" applyFill="1" applyBorder="1" applyAlignment="1">
      <alignment horizontal="center" vertical="center"/>
    </xf>
    <xf numFmtId="0" fontId="41" fillId="7" borderId="28" xfId="7" applyFont="1" applyFill="1" applyBorder="1" applyAlignment="1">
      <alignment horizontal="centerContinuous" vertical="center"/>
    </xf>
    <xf numFmtId="3" fontId="41" fillId="7" borderId="16" xfId="7" applyNumberFormat="1" applyFont="1" applyFill="1" applyBorder="1" applyAlignment="1">
      <alignment horizontal="center" vertical="center"/>
    </xf>
    <xf numFmtId="3" fontId="41" fillId="7" borderId="31" xfId="7" applyNumberFormat="1" applyFont="1" applyFill="1" applyBorder="1" applyAlignment="1">
      <alignment horizontal="center" vertical="center"/>
    </xf>
    <xf numFmtId="3" fontId="41" fillId="10" borderId="18" xfId="7" applyNumberFormat="1" applyFont="1" applyFill="1" applyBorder="1" applyAlignment="1">
      <alignment horizontal="center" vertical="center"/>
    </xf>
    <xf numFmtId="0" fontId="41" fillId="6" borderId="49" xfId="0" quotePrefix="1" applyFont="1" applyFill="1" applyBorder="1" applyAlignment="1">
      <alignment horizontal="center" vertical="center"/>
    </xf>
    <xf numFmtId="0" fontId="41" fillId="6" borderId="28" xfId="0" applyFont="1" applyFill="1" applyBorder="1" applyAlignment="1">
      <alignment horizontal="center"/>
    </xf>
    <xf numFmtId="0" fontId="41" fillId="6" borderId="30" xfId="0" applyFont="1" applyFill="1" applyBorder="1" applyAlignment="1">
      <alignment horizontal="center"/>
    </xf>
    <xf numFmtId="0" fontId="41" fillId="6" borderId="50" xfId="0" quotePrefix="1" applyFont="1" applyFill="1" applyBorder="1" applyAlignment="1">
      <alignment horizontal="center" vertical="center"/>
    </xf>
    <xf numFmtId="0" fontId="41" fillId="6" borderId="16" xfId="0" applyFont="1" applyFill="1" applyBorder="1" applyAlignment="1">
      <alignment horizontal="center" vertical="center"/>
    </xf>
    <xf numFmtId="0" fontId="41" fillId="6" borderId="18" xfId="0" applyFont="1" applyFill="1" applyBorder="1" applyAlignment="1">
      <alignment horizontal="center" vertical="center"/>
    </xf>
    <xf numFmtId="0" fontId="41" fillId="6" borderId="39" xfId="0" applyFont="1" applyFill="1" applyBorder="1" applyAlignment="1">
      <alignment horizontal="center" vertical="center"/>
    </xf>
    <xf numFmtId="0" fontId="41" fillId="6" borderId="30" xfId="0" applyFont="1" applyFill="1" applyBorder="1" applyAlignment="1">
      <alignment horizontal="center" vertical="center"/>
    </xf>
    <xf numFmtId="0" fontId="41" fillId="6" borderId="28" xfId="7" applyFont="1" applyFill="1" applyBorder="1" applyAlignment="1">
      <alignment horizontal="centerContinuous" vertical="center"/>
    </xf>
    <xf numFmtId="3" fontId="41" fillId="6" borderId="16" xfId="7" applyNumberFormat="1" applyFont="1" applyFill="1" applyBorder="1" applyAlignment="1">
      <alignment horizontal="center" vertical="center"/>
    </xf>
    <xf numFmtId="3" fontId="41" fillId="6" borderId="31" xfId="7" applyNumberFormat="1" applyFont="1" applyFill="1" applyBorder="1" applyAlignment="1">
      <alignment horizontal="center" vertical="center"/>
    </xf>
    <xf numFmtId="3" fontId="41" fillId="6" borderId="18" xfId="7" applyNumberFormat="1" applyFont="1" applyFill="1" applyBorder="1" applyAlignment="1">
      <alignment horizontal="center" vertical="center"/>
    </xf>
    <xf numFmtId="0" fontId="41" fillId="8" borderId="49" xfId="0" quotePrefix="1" applyFont="1" applyFill="1" applyBorder="1" applyAlignment="1">
      <alignment horizontal="center" vertical="center"/>
    </xf>
    <xf numFmtId="0" fontId="41" fillId="8" borderId="28" xfId="0" applyFont="1" applyFill="1" applyBorder="1" applyAlignment="1">
      <alignment horizontal="center"/>
    </xf>
    <xf numFmtId="0" fontId="41" fillId="8" borderId="30" xfId="0" applyFont="1" applyFill="1" applyBorder="1" applyAlignment="1">
      <alignment horizontal="center"/>
    </xf>
    <xf numFmtId="0" fontId="41" fillId="11" borderId="28" xfId="0" applyFont="1" applyFill="1" applyBorder="1" applyAlignment="1">
      <alignment horizontal="center"/>
    </xf>
    <xf numFmtId="0" fontId="41" fillId="11" borderId="30" xfId="0" applyFont="1" applyFill="1" applyBorder="1" applyAlignment="1">
      <alignment horizontal="center"/>
    </xf>
    <xf numFmtId="0" fontId="41" fillId="8" borderId="50" xfId="0" quotePrefix="1" applyFont="1" applyFill="1" applyBorder="1" applyAlignment="1">
      <alignment horizontal="center" vertical="center"/>
    </xf>
    <xf numFmtId="0" fontId="41" fillId="8" borderId="16" xfId="0" applyFont="1" applyFill="1" applyBorder="1" applyAlignment="1">
      <alignment horizontal="center" vertical="center"/>
    </xf>
    <xf numFmtId="0" fontId="41" fillId="8" borderId="18" xfId="0" applyFont="1" applyFill="1" applyBorder="1" applyAlignment="1">
      <alignment horizontal="center" vertical="center"/>
    </xf>
    <xf numFmtId="0" fontId="41" fillId="11" borderId="39" xfId="0" applyFont="1" applyFill="1" applyBorder="1" applyAlignment="1">
      <alignment horizontal="center" vertical="center"/>
    </xf>
    <xf numFmtId="0" fontId="41" fillId="11" borderId="30" xfId="0" applyFont="1" applyFill="1" applyBorder="1" applyAlignment="1">
      <alignment horizontal="center" vertical="center"/>
    </xf>
    <xf numFmtId="0" fontId="41" fillId="8" borderId="28" xfId="7" applyFont="1" applyFill="1" applyBorder="1" applyAlignment="1">
      <alignment horizontal="centerContinuous" vertical="center"/>
    </xf>
    <xf numFmtId="3" fontId="41" fillId="8" borderId="16" xfId="7" applyNumberFormat="1" applyFont="1" applyFill="1" applyBorder="1" applyAlignment="1">
      <alignment horizontal="center" vertical="center"/>
    </xf>
    <xf numFmtId="3" fontId="41" fillId="8" borderId="18" xfId="7" applyNumberFormat="1" applyFont="1" applyFill="1" applyBorder="1" applyAlignment="1">
      <alignment horizontal="center" vertical="center"/>
    </xf>
    <xf numFmtId="3" fontId="41" fillId="11" borderId="39" xfId="7" applyNumberFormat="1" applyFont="1" applyFill="1" applyBorder="1" applyAlignment="1">
      <alignment horizontal="center" vertical="center"/>
    </xf>
    <xf numFmtId="3" fontId="41" fillId="11" borderId="30" xfId="7" applyNumberFormat="1" applyFont="1" applyFill="1" applyBorder="1" applyAlignment="1">
      <alignment horizontal="center" vertical="center"/>
    </xf>
    <xf numFmtId="0" fontId="41" fillId="4" borderId="16" xfId="7" applyFont="1" applyFill="1" applyBorder="1" applyAlignment="1">
      <alignment horizontal="right" vertical="center"/>
    </xf>
    <xf numFmtId="3" fontId="41" fillId="4" borderId="16" xfId="7" applyNumberFormat="1" applyFont="1" applyFill="1" applyBorder="1" applyAlignment="1">
      <alignment horizontal="center" vertical="center"/>
    </xf>
    <xf numFmtId="3" fontId="41" fillId="4" borderId="18" xfId="7" applyNumberFormat="1" applyFont="1" applyFill="1" applyBorder="1" applyAlignment="1">
      <alignment horizontal="center" vertical="center"/>
    </xf>
    <xf numFmtId="3" fontId="41" fillId="12" borderId="30" xfId="7" applyNumberFormat="1" applyFont="1" applyFill="1" applyBorder="1" applyAlignment="1">
      <alignment horizontal="center" vertical="center"/>
    </xf>
    <xf numFmtId="0" fontId="41" fillId="0" borderId="0" xfId="0" quotePrefix="1" applyFont="1" applyFill="1" applyBorder="1" applyAlignment="1">
      <alignment vertical="center"/>
    </xf>
    <xf numFmtId="0" fontId="41" fillId="0" borderId="0" xfId="0" applyFont="1" applyFill="1" applyBorder="1" applyAlignment="1"/>
    <xf numFmtId="0" fontId="41" fillId="0" borderId="0" xfId="0" applyFont="1" applyFill="1" applyBorder="1" applyAlignment="1">
      <alignment horizontal="center"/>
    </xf>
    <xf numFmtId="0" fontId="41" fillId="0" borderId="0" xfId="0" applyFont="1" applyFill="1" applyBorder="1" applyAlignment="1">
      <alignment horizontal="center" vertical="center"/>
    </xf>
    <xf numFmtId="3" fontId="41" fillId="0" borderId="0" xfId="0" applyNumberFormat="1" applyFont="1" applyFill="1" applyBorder="1" applyAlignment="1">
      <alignment horizontal="center" vertical="center"/>
    </xf>
    <xf numFmtId="165" fontId="41" fillId="0" borderId="0" xfId="0" applyNumberFormat="1" applyFont="1" applyFill="1" applyBorder="1" applyAlignment="1">
      <alignment horizontal="center"/>
    </xf>
  </cellXfs>
  <cellStyles count="8">
    <cellStyle name="Euro" xfId="1"/>
    <cellStyle name="Euro 2" xfId="2"/>
    <cellStyle name="Millares" xfId="3" builtinId="3"/>
    <cellStyle name="Millares 2" xfId="4"/>
    <cellStyle name="Normal" xfId="0" builtinId="0"/>
    <cellStyle name="Normal 2" xfId="5"/>
    <cellStyle name="Normal 3" xfId="6"/>
    <cellStyle name="Normal_MAR97-E"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image" Target="../media/image2.jpeg"/></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FFFFFF"/>
                </a:solidFill>
                <a:latin typeface="Arial"/>
                <a:ea typeface="Arial"/>
                <a:cs typeface="Arial"/>
              </a:defRPr>
            </a:pPr>
            <a:r>
              <a:rPr lang="es-HN"/>
              <a:t>NUMERO DE OFICINAS POR DEPARTAMENTO SISTEMA BANCARIO</a:t>
            </a:r>
          </a:p>
        </c:rich>
      </c:tx>
      <c:layout>
        <c:manualLayout>
          <c:xMode val="edge"/>
          <c:yMode val="edge"/>
          <c:x val="0.20061261068047428"/>
          <c:y val="1.4518967503162823E-2"/>
        </c:manualLayout>
      </c:layout>
      <c:overlay val="0"/>
      <c:spPr>
        <a:noFill/>
        <a:ln w="25400">
          <a:noFill/>
        </a:ln>
      </c:spPr>
    </c:title>
    <c:autoTitleDeleted val="0"/>
    <c:plotArea>
      <c:layout>
        <c:manualLayout>
          <c:layoutTarget val="inner"/>
          <c:xMode val="edge"/>
          <c:yMode val="edge"/>
          <c:x val="0.1332312404287902"/>
          <c:y val="0.10344827586206896"/>
          <c:w val="0.85911179173047469"/>
          <c:h val="0.71506352087114333"/>
        </c:manualLayout>
      </c:layout>
      <c:lineChart>
        <c:grouping val="standard"/>
        <c:varyColors val="0"/>
        <c:ser>
          <c:idx val="0"/>
          <c:order val="0"/>
          <c:tx>
            <c:strRef>
              <c:f>'OFICINAS POR DEPTO.'!$A$1:$G$1</c:f>
              <c:strCache>
                <c:ptCount val="7"/>
                <c:pt idx="0">
                  <c:v>NUMERO DE OFICINAS POR DEPARTAMENTO</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dPt>
            <c:idx val="1"/>
            <c:bubble3D val="0"/>
            <c:spPr>
              <a:ln w="12700">
                <a:solidFill>
                  <a:srgbClr val="FFFF00"/>
                </a:solidFill>
                <a:prstDash val="solid"/>
              </a:ln>
            </c:spPr>
            <c:extLst xmlns:c16r2="http://schemas.microsoft.com/office/drawing/2015/06/chart">
              <c:ext xmlns:c16="http://schemas.microsoft.com/office/drawing/2014/chart" uri="{C3380CC4-5D6E-409C-BE32-E72D297353CC}">
                <c16:uniqueId val="{00000001-FDD0-4D7E-B43C-6A066419F20E}"/>
              </c:ext>
            </c:extLst>
          </c:dPt>
          <c:dPt>
            <c:idx val="2"/>
            <c:bubble3D val="0"/>
            <c:spPr>
              <a:ln w="12700">
                <a:solidFill>
                  <a:srgbClr val="FFFF00"/>
                </a:solidFill>
                <a:prstDash val="solid"/>
              </a:ln>
            </c:spPr>
            <c:extLst xmlns:c16r2="http://schemas.microsoft.com/office/drawing/2015/06/chart">
              <c:ext xmlns:c16="http://schemas.microsoft.com/office/drawing/2014/chart" uri="{C3380CC4-5D6E-409C-BE32-E72D297353CC}">
                <c16:uniqueId val="{00000003-FDD0-4D7E-B43C-6A066419F20E}"/>
              </c:ext>
            </c:extLst>
          </c:dPt>
          <c:dPt>
            <c:idx val="3"/>
            <c:bubble3D val="0"/>
            <c:spPr>
              <a:ln w="12700">
                <a:solidFill>
                  <a:srgbClr val="FFFF00"/>
                </a:solidFill>
                <a:prstDash val="solid"/>
              </a:ln>
            </c:spPr>
            <c:extLst xmlns:c16r2="http://schemas.microsoft.com/office/drawing/2015/06/chart">
              <c:ext xmlns:c16="http://schemas.microsoft.com/office/drawing/2014/chart" uri="{C3380CC4-5D6E-409C-BE32-E72D297353CC}">
                <c16:uniqueId val="{00000005-FDD0-4D7E-B43C-6A066419F20E}"/>
              </c:ext>
            </c:extLst>
          </c:dPt>
          <c:dPt>
            <c:idx val="4"/>
            <c:bubble3D val="0"/>
            <c:spPr>
              <a:ln w="12700">
                <a:solidFill>
                  <a:srgbClr val="FFFF00"/>
                </a:solidFill>
                <a:prstDash val="solid"/>
              </a:ln>
            </c:spPr>
            <c:extLst xmlns:c16r2="http://schemas.microsoft.com/office/drawing/2015/06/chart">
              <c:ext xmlns:c16="http://schemas.microsoft.com/office/drawing/2014/chart" uri="{C3380CC4-5D6E-409C-BE32-E72D297353CC}">
                <c16:uniqueId val="{00000007-FDD0-4D7E-B43C-6A066419F20E}"/>
              </c:ext>
            </c:extLst>
          </c:dPt>
          <c:dPt>
            <c:idx val="5"/>
            <c:bubble3D val="0"/>
            <c:spPr>
              <a:ln w="12700">
                <a:solidFill>
                  <a:srgbClr val="FFFF00"/>
                </a:solidFill>
                <a:prstDash val="solid"/>
              </a:ln>
            </c:spPr>
            <c:extLst xmlns:c16r2="http://schemas.microsoft.com/office/drawing/2015/06/chart">
              <c:ext xmlns:c16="http://schemas.microsoft.com/office/drawing/2014/chart" uri="{C3380CC4-5D6E-409C-BE32-E72D297353CC}">
                <c16:uniqueId val="{00000009-FDD0-4D7E-B43C-6A066419F20E}"/>
              </c:ext>
            </c:extLst>
          </c:dPt>
          <c:cat>
            <c:numRef>
              <c:f>'OFICINAS POR DEPTO.'!$B$4:$G$4</c:f>
              <c:numCache>
                <c:formatCode>General</c:formatCode>
                <c:ptCount val="6"/>
                <c:pt idx="0">
                  <c:v>2003</c:v>
                </c:pt>
                <c:pt idx="1">
                  <c:v>2004</c:v>
                </c:pt>
                <c:pt idx="2">
                  <c:v>2005</c:v>
                </c:pt>
                <c:pt idx="3">
                  <c:v>2006</c:v>
                </c:pt>
                <c:pt idx="4">
                  <c:v>2007</c:v>
                </c:pt>
                <c:pt idx="5">
                  <c:v>2009</c:v>
                </c:pt>
              </c:numCache>
            </c:numRef>
          </c:cat>
          <c:val>
            <c:numRef>
              <c:f>'OFICINAS POR DEPTO.'!$B$24:$G$24</c:f>
              <c:numCache>
                <c:formatCode>#,##0</c:formatCode>
                <c:ptCount val="6"/>
                <c:pt idx="0">
                  <c:v>815</c:v>
                </c:pt>
                <c:pt idx="1">
                  <c:v>843</c:v>
                </c:pt>
                <c:pt idx="2">
                  <c:v>970</c:v>
                </c:pt>
                <c:pt idx="3">
                  <c:v>1169</c:v>
                </c:pt>
                <c:pt idx="4">
                  <c:v>1505</c:v>
                </c:pt>
                <c:pt idx="5">
                  <c:v>0</c:v>
                </c:pt>
              </c:numCache>
            </c:numRef>
          </c:val>
          <c:smooth val="0"/>
          <c:extLst xmlns:c16r2="http://schemas.microsoft.com/office/drawing/2015/06/chart">
            <c:ext xmlns:c16="http://schemas.microsoft.com/office/drawing/2014/chart" uri="{C3380CC4-5D6E-409C-BE32-E72D297353CC}">
              <c16:uniqueId val="{0000000A-FDD0-4D7E-B43C-6A066419F20E}"/>
            </c:ext>
          </c:extLst>
        </c:ser>
        <c:dLbls>
          <c:showLegendKey val="0"/>
          <c:showVal val="0"/>
          <c:showCatName val="0"/>
          <c:showSerName val="0"/>
          <c:showPercent val="0"/>
          <c:showBubbleSize val="0"/>
        </c:dLbls>
        <c:marker val="1"/>
        <c:smooth val="0"/>
        <c:axId val="2025986248"/>
        <c:axId val="2025986824"/>
      </c:lineChart>
      <c:catAx>
        <c:axId val="2025986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FFFFFF"/>
                </a:solidFill>
                <a:latin typeface="Arial"/>
                <a:ea typeface="Arial"/>
                <a:cs typeface="Arial"/>
              </a:defRPr>
            </a:pPr>
            <a:endParaRPr lang="en-US"/>
          </a:p>
        </c:txPr>
        <c:crossAx val="2025986824"/>
        <c:crosses val="autoZero"/>
        <c:auto val="1"/>
        <c:lblAlgn val="ctr"/>
        <c:lblOffset val="100"/>
        <c:tickLblSkip val="1"/>
        <c:tickMarkSkip val="1"/>
        <c:noMultiLvlLbl val="0"/>
      </c:catAx>
      <c:valAx>
        <c:axId val="2025986824"/>
        <c:scaling>
          <c:orientation val="minMax"/>
          <c:max val="1300"/>
          <c:min val="60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1200" b="0" i="0" u="none" strike="noStrike" baseline="0">
                <a:solidFill>
                  <a:srgbClr val="FFFFFF"/>
                </a:solidFill>
                <a:latin typeface="Arial"/>
                <a:ea typeface="Arial"/>
                <a:cs typeface="Arial"/>
              </a:defRPr>
            </a:pPr>
            <a:endParaRPr lang="en-US"/>
          </a:p>
        </c:txPr>
        <c:crossAx val="2025986248"/>
        <c:crosses val="autoZero"/>
        <c:crossBetween val="between"/>
        <c:majorUnit val="50"/>
      </c:valAx>
      <c:spPr>
        <a:gradFill rotWithShape="0">
          <a:gsLst>
            <a:gs pos="0">
              <a:srgbClr val="008080"/>
            </a:gs>
            <a:gs pos="100000">
              <a:srgbClr val="008080">
                <a:gamma/>
                <a:tint val="41176"/>
                <a:invGamma/>
              </a:srgbClr>
            </a:gs>
          </a:gsLst>
          <a:path path="rect">
            <a:fillToRect l="50000" t="50000" r="50000" b="50000"/>
          </a:path>
        </a:gradFill>
        <a:ln w="12700">
          <a:solidFill>
            <a:srgbClr val="808080"/>
          </a:solidFill>
          <a:prstDash val="solid"/>
        </a:ln>
      </c:spPr>
    </c:plotArea>
    <c:plotVisOnly val="1"/>
    <c:dispBlanksAs val="gap"/>
    <c:showDLblsOverMax val="0"/>
  </c:chart>
  <c:spPr>
    <a:blipFill dpi="0" rotWithShape="0">
      <a:blip xmlns:r="http://schemas.openxmlformats.org/officeDocument/2006/relationships" r:embed="rId1"/>
      <a:srcRect/>
      <a:stretch>
        <a:fillRect/>
      </a:stretch>
    </a:blipFill>
    <a:ln w="3175">
      <a:solidFill>
        <a:srgbClr val="000000"/>
      </a:solidFill>
      <a:prstDash val="solid"/>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 r="0.75" t="1" header="0" footer="0"/>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123825</xdr:rowOff>
    </xdr:from>
    <xdr:to>
      <xdr:col>1</xdr:col>
      <xdr:colOff>447675</xdr:colOff>
      <xdr:row>3</xdr:row>
      <xdr:rowOff>76200</xdr:rowOff>
    </xdr:to>
    <xdr:pic>
      <xdr:nvPicPr>
        <xdr:cNvPr id="13708175" name="7 Imagen" descr="11_cnbs.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23825"/>
          <a:ext cx="7048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file>

<file path=xl/drawings/drawing3.xml><?xml version="1.0" encoding="utf-8"?>
<xdr:wsDr xmlns:xdr="http://schemas.openxmlformats.org/drawingml/2006/spreadsheetDrawing" xmlns:a="http://schemas.openxmlformats.org/drawingml/2006/main">
  <xdr:twoCellAnchor>
    <xdr:from>
      <xdr:col>8</xdr:col>
      <xdr:colOff>0</xdr:colOff>
      <xdr:row>3</xdr:row>
      <xdr:rowOff>0</xdr:rowOff>
    </xdr:from>
    <xdr:to>
      <xdr:col>16</xdr:col>
      <xdr:colOff>123825</xdr:colOff>
      <xdr:row>21</xdr:row>
      <xdr:rowOff>114300</xdr:rowOff>
    </xdr:to>
    <xdr:graphicFrame macro="">
      <xdr:nvGraphicFramePr>
        <xdr:cNvPr id="1475849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
  <sheetViews>
    <sheetView topLeftCell="A49" workbookViewId="0">
      <selection activeCell="C20" sqref="C20"/>
    </sheetView>
  </sheetViews>
  <sheetFormatPr defaultColWidth="11.42578125" defaultRowHeight="12.75"/>
  <cols>
    <col min="1" max="1" width="45.7109375" style="263" customWidth="1"/>
    <col min="2" max="6" width="16.7109375" style="263" customWidth="1"/>
    <col min="7" max="16384" width="11.42578125" style="263"/>
  </cols>
  <sheetData>
    <row r="1" spans="1:6" ht="30.75" customHeight="1" thickBot="1">
      <c r="A1" s="511" t="s">
        <v>0</v>
      </c>
      <c r="B1" s="511"/>
      <c r="C1" s="511"/>
      <c r="D1" s="511"/>
      <c r="E1" s="511"/>
      <c r="F1" s="511"/>
    </row>
    <row r="2" spans="1:6" ht="15.75" customHeight="1" thickTop="1" thickBot="1"/>
    <row r="3" spans="1:6" s="264" customFormat="1" ht="27.95" customHeight="1" thickBot="1">
      <c r="A3" s="280" t="s">
        <v>1</v>
      </c>
      <c r="B3" s="281">
        <v>1996</v>
      </c>
      <c r="C3" s="281">
        <v>1997</v>
      </c>
      <c r="D3" s="281">
        <v>1998</v>
      </c>
      <c r="E3" s="281">
        <v>1999</v>
      </c>
      <c r="F3" s="282" t="s">
        <v>2</v>
      </c>
    </row>
    <row r="4" spans="1:6" s="265" customFormat="1" ht="31.5" customHeight="1">
      <c r="A4" s="278" t="s">
        <v>3</v>
      </c>
      <c r="B4" s="268">
        <f>SUM(B5:B9)</f>
        <v>778</v>
      </c>
      <c r="C4" s="268">
        <f>SUM(C5:C9)</f>
        <v>934</v>
      </c>
      <c r="D4" s="268">
        <f>SUM(D5:D9)</f>
        <v>1093</v>
      </c>
      <c r="E4" s="268">
        <f>SUM(E5:E9)</f>
        <v>1113</v>
      </c>
      <c r="F4" s="279">
        <f>SUM(F5:F9)</f>
        <v>7634</v>
      </c>
    </row>
    <row r="5" spans="1:6" s="265" customFormat="1" ht="26.25" customHeight="1">
      <c r="A5" s="272" t="s">
        <v>4</v>
      </c>
      <c r="B5" s="267">
        <v>22</v>
      </c>
      <c r="C5" s="267">
        <v>22</v>
      </c>
      <c r="D5" s="267">
        <v>23</v>
      </c>
      <c r="E5" s="267">
        <f>+'1999'!E36</f>
        <v>22</v>
      </c>
      <c r="F5" s="273">
        <f>+'Instituciones Supervisadas'!E22</f>
        <v>15</v>
      </c>
    </row>
    <row r="6" spans="1:6" s="265" customFormat="1" ht="21.95" customHeight="1">
      <c r="A6" s="272" t="s">
        <v>5</v>
      </c>
      <c r="B6" s="267">
        <v>70</v>
      </c>
      <c r="C6" s="267">
        <v>73</v>
      </c>
      <c r="D6" s="267">
        <v>76</v>
      </c>
      <c r="E6" s="267">
        <f>+'1999'!F36</f>
        <v>74</v>
      </c>
      <c r="F6" s="273">
        <f>+'Instituciones Supervisadas'!F22</f>
        <v>38</v>
      </c>
    </row>
    <row r="7" spans="1:6" s="265" customFormat="1" ht="21.95" customHeight="1">
      <c r="A7" s="272" t="s">
        <v>6</v>
      </c>
      <c r="B7" s="267">
        <v>416</v>
      </c>
      <c r="C7" s="267">
        <v>442</v>
      </c>
      <c r="D7" s="267">
        <v>514</v>
      </c>
      <c r="E7" s="267">
        <f>+'1999'!G36</f>
        <v>561</v>
      </c>
      <c r="F7" s="273">
        <f>+'Instituciones Supervisadas'!G22</f>
        <v>841</v>
      </c>
    </row>
    <row r="8" spans="1:6" s="265" customFormat="1" ht="21.95" customHeight="1">
      <c r="A8" s="272" t="s">
        <v>7</v>
      </c>
      <c r="B8" s="267">
        <v>187</v>
      </c>
      <c r="C8" s="267">
        <v>271</v>
      </c>
      <c r="D8" s="267">
        <v>314</v>
      </c>
      <c r="E8" s="267">
        <f>+'1999'!H36</f>
        <v>327</v>
      </c>
      <c r="F8" s="273">
        <f>+'Instituciones Supervisadas'!H22</f>
        <v>338</v>
      </c>
    </row>
    <row r="9" spans="1:6" s="265" customFormat="1" ht="21.95" customHeight="1">
      <c r="A9" s="272" t="s">
        <v>8</v>
      </c>
      <c r="B9" s="267">
        <v>83</v>
      </c>
      <c r="C9" s="267">
        <v>126</v>
      </c>
      <c r="D9" s="267">
        <v>166</v>
      </c>
      <c r="E9" s="267">
        <f>+'1999'!I36</f>
        <v>129</v>
      </c>
      <c r="F9" s="273">
        <f>+'Instituciones Supervisadas'!I22</f>
        <v>6402</v>
      </c>
    </row>
    <row r="10" spans="1:6" s="265" customFormat="1" ht="30.75" customHeight="1">
      <c r="A10" s="274" t="s">
        <v>9</v>
      </c>
      <c r="B10" s="269">
        <f>SUM(B11:B15)</f>
        <v>61</v>
      </c>
      <c r="C10" s="269">
        <f>SUM(C11:C15)</f>
        <v>66</v>
      </c>
      <c r="D10" s="269">
        <f>SUM(D11:D15)</f>
        <v>66</v>
      </c>
      <c r="E10" s="269">
        <f>SUM(E11:E15)</f>
        <v>43</v>
      </c>
      <c r="F10" s="271">
        <f>SUM(F11:F15)</f>
        <v>46</v>
      </c>
    </row>
    <row r="11" spans="1:6" s="265" customFormat="1" ht="24.75" customHeight="1">
      <c r="A11" s="272" t="s">
        <v>4</v>
      </c>
      <c r="B11" s="267">
        <v>3</v>
      </c>
      <c r="C11" s="267">
        <v>3</v>
      </c>
      <c r="D11" s="267">
        <v>3</v>
      </c>
      <c r="E11" s="267">
        <f>+'1999'!E43</f>
        <v>3</v>
      </c>
      <c r="F11" s="273">
        <f>+'Instituciones Supervisadas'!E27</f>
        <v>3</v>
      </c>
    </row>
    <row r="12" spans="1:6" s="265" customFormat="1" ht="21.95" customHeight="1">
      <c r="A12" s="272" t="s">
        <v>5</v>
      </c>
      <c r="B12" s="267">
        <v>5</v>
      </c>
      <c r="C12" s="267">
        <v>5</v>
      </c>
      <c r="D12" s="267">
        <v>5</v>
      </c>
      <c r="E12" s="267">
        <f>+'1999'!F43</f>
        <v>4</v>
      </c>
      <c r="F12" s="273">
        <f>+'Instituciones Supervisadas'!F27</f>
        <v>3</v>
      </c>
    </row>
    <row r="13" spans="1:6" s="265" customFormat="1" ht="21.95" customHeight="1">
      <c r="A13" s="272" t="s">
        <v>6</v>
      </c>
      <c r="B13" s="267">
        <v>25</v>
      </c>
      <c r="C13" s="267">
        <v>25</v>
      </c>
      <c r="D13" s="267">
        <v>25</v>
      </c>
      <c r="E13" s="267">
        <f>+'1999'!G43</f>
        <v>26</v>
      </c>
      <c r="F13" s="273">
        <f>+'Instituciones Supervisadas'!G27</f>
        <v>33</v>
      </c>
    </row>
    <row r="14" spans="1:6" s="265" customFormat="1" ht="21.95" customHeight="1">
      <c r="A14" s="272" t="s">
        <v>7</v>
      </c>
      <c r="B14" s="267">
        <v>20</v>
      </c>
      <c r="C14" s="267">
        <v>26</v>
      </c>
      <c r="D14" s="267">
        <v>26</v>
      </c>
      <c r="E14" s="267">
        <f>+'1999'!H43</f>
        <v>10</v>
      </c>
      <c r="F14" s="273">
        <f>+'Instituciones Supervisadas'!H27</f>
        <v>7</v>
      </c>
    </row>
    <row r="15" spans="1:6" s="265" customFormat="1" ht="21.95" customHeight="1">
      <c r="A15" s="272" t="s">
        <v>8</v>
      </c>
      <c r="B15" s="267">
        <v>8</v>
      </c>
      <c r="C15" s="267">
        <v>7</v>
      </c>
      <c r="D15" s="267">
        <v>7</v>
      </c>
      <c r="E15" s="267">
        <f>+'1999'!I43</f>
        <v>0</v>
      </c>
      <c r="F15" s="273">
        <f>+'Instituciones Supervisadas'!I27</f>
        <v>0</v>
      </c>
    </row>
    <row r="16" spans="1:6" s="265" customFormat="1" ht="31.5" customHeight="1">
      <c r="A16" s="270" t="s">
        <v>10</v>
      </c>
      <c r="B16" s="269">
        <f>SUM(B17:B21)</f>
        <v>85</v>
      </c>
      <c r="C16" s="269">
        <f>SUM(C17:C21)</f>
        <v>94</v>
      </c>
      <c r="D16" s="269">
        <f>SUM(D17:D21)</f>
        <v>170</v>
      </c>
      <c r="E16" s="269">
        <f>SUM(E17:E21)</f>
        <v>167</v>
      </c>
      <c r="F16" s="271" t="e">
        <f>SUM(F17:F21)</f>
        <v>#REF!</v>
      </c>
    </row>
    <row r="17" spans="1:6" s="265" customFormat="1" ht="26.25" customHeight="1">
      <c r="A17" s="272" t="s">
        <v>4</v>
      </c>
      <c r="B17" s="267">
        <v>4</v>
      </c>
      <c r="C17" s="267">
        <v>4</v>
      </c>
      <c r="D17" s="267">
        <v>4</v>
      </c>
      <c r="E17" s="267">
        <f>+'1999'!E51</f>
        <v>4</v>
      </c>
      <c r="F17" s="273" t="e">
        <f>+'Instituciones Supervisadas'!#REF!</f>
        <v>#REF!</v>
      </c>
    </row>
    <row r="18" spans="1:6" s="265" customFormat="1" ht="21.95" customHeight="1">
      <c r="A18" s="272" t="s">
        <v>5</v>
      </c>
      <c r="B18" s="267">
        <v>6</v>
      </c>
      <c r="C18" s="267">
        <v>6</v>
      </c>
      <c r="D18" s="267">
        <v>6</v>
      </c>
      <c r="E18" s="267">
        <f>+'1999'!F51</f>
        <v>9</v>
      </c>
      <c r="F18" s="273" t="e">
        <f>+'Instituciones Supervisadas'!#REF!</f>
        <v>#REF!</v>
      </c>
    </row>
    <row r="19" spans="1:6" s="265" customFormat="1" ht="21.95" customHeight="1">
      <c r="A19" s="272" t="s">
        <v>6</v>
      </c>
      <c r="B19" s="267">
        <v>25</v>
      </c>
      <c r="C19" s="267">
        <v>26</v>
      </c>
      <c r="D19" s="267">
        <v>36</v>
      </c>
      <c r="E19" s="267">
        <f>+'1999'!G51</f>
        <v>38</v>
      </c>
      <c r="F19" s="273" t="e">
        <f>+'Instituciones Supervisadas'!#REF!</f>
        <v>#REF!</v>
      </c>
    </row>
    <row r="20" spans="1:6" s="265" customFormat="1" ht="21.95" customHeight="1">
      <c r="A20" s="272" t="s">
        <v>7</v>
      </c>
      <c r="B20" s="267">
        <v>47</v>
      </c>
      <c r="C20" s="267">
        <v>54</v>
      </c>
      <c r="D20" s="267">
        <v>92</v>
      </c>
      <c r="E20" s="267">
        <f>+'1999'!H51</f>
        <v>95</v>
      </c>
      <c r="F20" s="273" t="e">
        <f>+'Instituciones Supervisadas'!#REF!</f>
        <v>#REF!</v>
      </c>
    </row>
    <row r="21" spans="1:6" s="265" customFormat="1" ht="21.95" customHeight="1">
      <c r="A21" s="272" t="s">
        <v>8</v>
      </c>
      <c r="B21" s="267">
        <v>3</v>
      </c>
      <c r="C21" s="267">
        <v>4</v>
      </c>
      <c r="D21" s="267">
        <v>32</v>
      </c>
      <c r="E21" s="267">
        <f>+'1999'!I51</f>
        <v>21</v>
      </c>
      <c r="F21" s="273" t="e">
        <f>+'Instituciones Supervisadas'!#REF!</f>
        <v>#REF!</v>
      </c>
    </row>
    <row r="22" spans="1:6" s="265" customFormat="1" ht="30.75" customHeight="1">
      <c r="A22" s="270" t="s">
        <v>11</v>
      </c>
      <c r="B22" s="269">
        <f>SUM(B23:B27)</f>
        <v>2</v>
      </c>
      <c r="C22" s="269">
        <f>SUM(C23:C27)</f>
        <v>3</v>
      </c>
      <c r="D22" s="269">
        <f>SUM(D23:D27)</f>
        <v>3</v>
      </c>
      <c r="E22" s="269">
        <f>SUM(E23:E27)</f>
        <v>3</v>
      </c>
      <c r="F22" s="271" t="e">
        <f>SUM(F23:F27)</f>
        <v>#REF!</v>
      </c>
    </row>
    <row r="23" spans="1:6" s="265" customFormat="1" ht="26.25" customHeight="1">
      <c r="A23" s="272" t="s">
        <v>4</v>
      </c>
      <c r="B23" s="267">
        <v>1</v>
      </c>
      <c r="C23" s="267">
        <v>2</v>
      </c>
      <c r="D23" s="267">
        <v>2</v>
      </c>
      <c r="E23" s="267">
        <f>+'1999'!E57</f>
        <v>2</v>
      </c>
      <c r="F23" s="273" t="e">
        <f>+'Instituciones Supervisadas'!#REF!</f>
        <v>#REF!</v>
      </c>
    </row>
    <row r="24" spans="1:6" s="265" customFormat="1" ht="21.95" customHeight="1">
      <c r="A24" s="272" t="s">
        <v>5</v>
      </c>
      <c r="B24" s="267">
        <v>0</v>
      </c>
      <c r="C24" s="267">
        <v>0</v>
      </c>
      <c r="D24" s="267">
        <v>0</v>
      </c>
      <c r="E24" s="267">
        <f>+'1999'!F57</f>
        <v>0</v>
      </c>
      <c r="F24" s="273" t="e">
        <f>+'Instituciones Supervisadas'!#REF!</f>
        <v>#REF!</v>
      </c>
    </row>
    <row r="25" spans="1:6" s="265" customFormat="1" ht="21.95" customHeight="1">
      <c r="A25" s="272" t="s">
        <v>6</v>
      </c>
      <c r="B25" s="267">
        <v>1</v>
      </c>
      <c r="C25" s="267">
        <v>1</v>
      </c>
      <c r="D25" s="267">
        <v>1</v>
      </c>
      <c r="E25" s="267">
        <f>+'1999'!G57</f>
        <v>1</v>
      </c>
      <c r="F25" s="273" t="e">
        <f>+'Instituciones Supervisadas'!#REF!</f>
        <v>#REF!</v>
      </c>
    </row>
    <row r="26" spans="1:6" s="265" customFormat="1" ht="21.95" customHeight="1">
      <c r="A26" s="272" t="s">
        <v>7</v>
      </c>
      <c r="B26" s="267">
        <v>0</v>
      </c>
      <c r="C26" s="267">
        <v>0</v>
      </c>
      <c r="D26" s="267">
        <v>0</v>
      </c>
      <c r="E26" s="267">
        <f>+'1999'!H57</f>
        <v>0</v>
      </c>
      <c r="F26" s="273" t="e">
        <f>+'Instituciones Supervisadas'!#REF!</f>
        <v>#REF!</v>
      </c>
    </row>
    <row r="27" spans="1:6" s="265" customFormat="1" ht="21.95" customHeight="1">
      <c r="A27" s="272" t="s">
        <v>8</v>
      </c>
      <c r="B27" s="267">
        <v>0</v>
      </c>
      <c r="C27" s="267">
        <v>0</v>
      </c>
      <c r="D27" s="267">
        <v>0</v>
      </c>
      <c r="E27" s="267">
        <f>+'1999'!I57</f>
        <v>0</v>
      </c>
      <c r="F27" s="273" t="e">
        <f>+'Instituciones Supervisadas'!#REF!</f>
        <v>#REF!</v>
      </c>
    </row>
    <row r="28" spans="1:6" s="265" customFormat="1" ht="30.75" customHeight="1">
      <c r="A28" s="270" t="s">
        <v>12</v>
      </c>
      <c r="B28" s="269">
        <f>SUM(B29:B33)</f>
        <v>50</v>
      </c>
      <c r="C28" s="269">
        <f>SUM(C29:C33)</f>
        <v>55</v>
      </c>
      <c r="D28" s="269">
        <f>SUM(D29:D33)</f>
        <v>61</v>
      </c>
      <c r="E28" s="269">
        <f>SUM(E29:E33)</f>
        <v>60</v>
      </c>
      <c r="F28" s="271">
        <f>SUM(F29:F33)</f>
        <v>39</v>
      </c>
    </row>
    <row r="29" spans="1:6" s="265" customFormat="1" ht="25.5" customHeight="1">
      <c r="A29" s="272" t="s">
        <v>4</v>
      </c>
      <c r="B29" s="267">
        <v>11</v>
      </c>
      <c r="C29" s="267">
        <v>11</v>
      </c>
      <c r="D29" s="267">
        <v>11</v>
      </c>
      <c r="E29" s="267">
        <f>+'1999'!E72</f>
        <v>11</v>
      </c>
      <c r="F29" s="273">
        <f>+'Instituciones Supervisadas'!E57</f>
        <v>13</v>
      </c>
    </row>
    <row r="30" spans="1:6" s="265" customFormat="1" ht="21.95" customHeight="1">
      <c r="A30" s="272" t="s">
        <v>5</v>
      </c>
      <c r="B30" s="267">
        <v>11</v>
      </c>
      <c r="C30" s="267">
        <v>12</v>
      </c>
      <c r="D30" s="267">
        <v>15</v>
      </c>
      <c r="E30" s="267">
        <f>+'1999'!F72</f>
        <v>24</v>
      </c>
      <c r="F30" s="273">
        <f>+'Instituciones Supervisadas'!F57</f>
        <v>9</v>
      </c>
    </row>
    <row r="31" spans="1:6" s="265" customFormat="1" ht="21.95" customHeight="1">
      <c r="A31" s="272" t="s">
        <v>6</v>
      </c>
      <c r="B31" s="267">
        <v>18</v>
      </c>
      <c r="C31" s="267">
        <v>21</v>
      </c>
      <c r="D31" s="267">
        <v>24</v>
      </c>
      <c r="E31" s="267">
        <f>+'1999'!G72</f>
        <v>19</v>
      </c>
      <c r="F31" s="273">
        <f>+'Instituciones Supervisadas'!G57</f>
        <v>16</v>
      </c>
    </row>
    <row r="32" spans="1:6" s="265" customFormat="1" ht="21.95" customHeight="1">
      <c r="A32" s="272" t="s">
        <v>7</v>
      </c>
      <c r="B32" s="267">
        <v>9</v>
      </c>
      <c r="C32" s="267">
        <v>10</v>
      </c>
      <c r="D32" s="267">
        <v>10</v>
      </c>
      <c r="E32" s="267">
        <f>+'1999'!H72</f>
        <v>5</v>
      </c>
      <c r="F32" s="273">
        <f>+'Instituciones Supervisadas'!H57</f>
        <v>0</v>
      </c>
    </row>
    <row r="33" spans="1:6" s="265" customFormat="1" ht="21.95" customHeight="1" thickBot="1">
      <c r="A33" s="275" t="s">
        <v>8</v>
      </c>
      <c r="B33" s="276">
        <v>1</v>
      </c>
      <c r="C33" s="276">
        <v>1</v>
      </c>
      <c r="D33" s="276">
        <v>1</v>
      </c>
      <c r="E33" s="276">
        <f>+'1999'!I72</f>
        <v>1</v>
      </c>
      <c r="F33" s="277">
        <f>+'Instituciones Supervisadas'!I57</f>
        <v>1</v>
      </c>
    </row>
    <row r="34" spans="1:6" s="265" customFormat="1" ht="21.95" customHeight="1">
      <c r="A34" s="266"/>
      <c r="B34" s="267"/>
      <c r="C34" s="267"/>
      <c r="D34" s="267"/>
      <c r="E34" s="267"/>
      <c r="F34" s="267"/>
    </row>
    <row r="35" spans="1:6" ht="31.5" customHeight="1" thickBot="1">
      <c r="A35" s="511" t="s">
        <v>0</v>
      </c>
      <c r="B35" s="511"/>
      <c r="C35" s="511"/>
      <c r="D35" s="511"/>
      <c r="E35" s="511"/>
      <c r="F35" s="511"/>
    </row>
    <row r="36" spans="1:6" ht="15.75" customHeight="1" thickTop="1" thickBot="1"/>
    <row r="37" spans="1:6" s="264" customFormat="1" ht="27.95" customHeight="1" thickBot="1">
      <c r="A37" s="280" t="s">
        <v>1</v>
      </c>
      <c r="B37" s="281">
        <v>1996</v>
      </c>
      <c r="C37" s="281">
        <v>1997</v>
      </c>
      <c r="D37" s="281">
        <v>1998</v>
      </c>
      <c r="E37" s="281">
        <v>1999</v>
      </c>
      <c r="F37" s="282" t="s">
        <v>13</v>
      </c>
    </row>
    <row r="38" spans="1:6" s="265" customFormat="1" ht="30.75" customHeight="1">
      <c r="A38" s="278" t="s">
        <v>14</v>
      </c>
      <c r="B38" s="268">
        <f>SUM(B39:B43)</f>
        <v>2</v>
      </c>
      <c r="C38" s="268">
        <f>SUM(C39:C43)</f>
        <v>3</v>
      </c>
      <c r="D38" s="268">
        <f>SUM(D39:D43)</f>
        <v>5</v>
      </c>
      <c r="E38" s="268">
        <f>SUM(E39:E43)</f>
        <v>6</v>
      </c>
      <c r="F38" s="279">
        <f>SUM(F39:F43)</f>
        <v>43</v>
      </c>
    </row>
    <row r="39" spans="1:6" s="265" customFormat="1" ht="24.75" customHeight="1">
      <c r="A39" s="272" t="s">
        <v>4</v>
      </c>
      <c r="B39" s="267">
        <v>2</v>
      </c>
      <c r="C39" s="267">
        <v>2</v>
      </c>
      <c r="D39" s="267">
        <v>2</v>
      </c>
      <c r="E39" s="267">
        <f>+'1999'!E89</f>
        <v>2</v>
      </c>
      <c r="F39" s="273">
        <f>+'Instituciones Supervisadas'!E80</f>
        <v>5</v>
      </c>
    </row>
    <row r="40" spans="1:6" s="265" customFormat="1" ht="21.95" customHeight="1">
      <c r="A40" s="272" t="s">
        <v>5</v>
      </c>
      <c r="B40" s="267">
        <v>0</v>
      </c>
      <c r="C40" s="267">
        <v>1</v>
      </c>
      <c r="D40" s="267">
        <v>1</v>
      </c>
      <c r="E40" s="267">
        <f>+'1999'!F89</f>
        <v>3</v>
      </c>
      <c r="F40" s="273">
        <f>+'Instituciones Supervisadas'!F80</f>
        <v>1</v>
      </c>
    </row>
    <row r="41" spans="1:6" s="265" customFormat="1" ht="21.95" customHeight="1">
      <c r="A41" s="272" t="s">
        <v>6</v>
      </c>
      <c r="B41" s="267">
        <v>0</v>
      </c>
      <c r="C41" s="267">
        <v>0</v>
      </c>
      <c r="D41" s="267">
        <v>0</v>
      </c>
      <c r="E41" s="267">
        <f>+'1999'!G89</f>
        <v>1</v>
      </c>
      <c r="F41" s="273">
        <f>+'Instituciones Supervisadas'!G80</f>
        <v>35</v>
      </c>
    </row>
    <row r="42" spans="1:6" s="265" customFormat="1" ht="21.95" customHeight="1">
      <c r="A42" s="272" t="s">
        <v>7</v>
      </c>
      <c r="B42" s="267">
        <v>0</v>
      </c>
      <c r="C42" s="267">
        <v>0</v>
      </c>
      <c r="D42" s="267">
        <v>0</v>
      </c>
      <c r="E42" s="267">
        <f>+'1999'!H89</f>
        <v>0</v>
      </c>
      <c r="F42" s="273">
        <f>+'Instituciones Supervisadas'!H80</f>
        <v>0</v>
      </c>
    </row>
    <row r="43" spans="1:6" s="265" customFormat="1" ht="21.95" customHeight="1">
      <c r="A43" s="272" t="s">
        <v>8</v>
      </c>
      <c r="B43" s="267">
        <v>0</v>
      </c>
      <c r="C43" s="267">
        <v>0</v>
      </c>
      <c r="D43" s="267">
        <v>2</v>
      </c>
      <c r="E43" s="267">
        <f>+'1999'!I89</f>
        <v>0</v>
      </c>
      <c r="F43" s="273">
        <f>+'Instituciones Supervisadas'!I80</f>
        <v>2</v>
      </c>
    </row>
    <row r="44" spans="1:6" s="265" customFormat="1" ht="27.75" customHeight="1">
      <c r="A44" s="270" t="s">
        <v>15</v>
      </c>
      <c r="B44" s="269">
        <f>SUM(B45:B49)</f>
        <v>38</v>
      </c>
      <c r="C44" s="269">
        <f>SUM(C45:C49)</f>
        <v>40</v>
      </c>
      <c r="D44" s="269">
        <f>SUM(D45:D49)</f>
        <v>41</v>
      </c>
      <c r="E44" s="269">
        <f>SUM(E45:E49)</f>
        <v>43</v>
      </c>
      <c r="F44" s="271">
        <f>SUM(F45:F49)</f>
        <v>1</v>
      </c>
    </row>
    <row r="45" spans="1:6" s="265" customFormat="1" ht="24.75" customHeight="1">
      <c r="A45" s="272" t="s">
        <v>4</v>
      </c>
      <c r="B45" s="267">
        <v>2</v>
      </c>
      <c r="C45" s="267">
        <v>2</v>
      </c>
      <c r="D45" s="267">
        <v>2</v>
      </c>
      <c r="E45" s="267">
        <f>+'1999'!E95</f>
        <v>2</v>
      </c>
      <c r="F45" s="273">
        <f>+'Instituciones Supervisadas'!E83</f>
        <v>1</v>
      </c>
    </row>
    <row r="46" spans="1:6" s="265" customFormat="1" ht="21.95" customHeight="1">
      <c r="A46" s="272" t="s">
        <v>5</v>
      </c>
      <c r="B46" s="267">
        <v>4</v>
      </c>
      <c r="C46" s="267">
        <v>4</v>
      </c>
      <c r="D46" s="267">
        <v>5</v>
      </c>
      <c r="E46" s="267">
        <f>+'1999'!F95</f>
        <v>2</v>
      </c>
      <c r="F46" s="273">
        <f>+'Instituciones Supervisadas'!F83</f>
        <v>0</v>
      </c>
    </row>
    <row r="47" spans="1:6" s="265" customFormat="1" ht="21.95" customHeight="1">
      <c r="A47" s="272" t="s">
        <v>6</v>
      </c>
      <c r="B47" s="267">
        <v>0</v>
      </c>
      <c r="C47" s="267">
        <v>0</v>
      </c>
      <c r="D47" s="267">
        <v>0</v>
      </c>
      <c r="E47" s="267">
        <f>+'1999'!G95</f>
        <v>0</v>
      </c>
      <c r="F47" s="273">
        <f>+'Instituciones Supervisadas'!G83</f>
        <v>0</v>
      </c>
    </row>
    <row r="48" spans="1:6" s="265" customFormat="1" ht="21.95" customHeight="1">
      <c r="A48" s="272" t="s">
        <v>7</v>
      </c>
      <c r="B48" s="267">
        <v>0</v>
      </c>
      <c r="C48" s="267">
        <v>0</v>
      </c>
      <c r="D48" s="267">
        <v>0</v>
      </c>
      <c r="E48" s="267">
        <f>+'1999'!H95</f>
        <v>0</v>
      </c>
      <c r="F48" s="273">
        <f>+'Instituciones Supervisadas'!H83</f>
        <v>0</v>
      </c>
    </row>
    <row r="49" spans="1:6" s="265" customFormat="1" ht="21.95" customHeight="1">
      <c r="A49" s="272" t="s">
        <v>8</v>
      </c>
      <c r="B49" s="267">
        <v>32</v>
      </c>
      <c r="C49" s="267">
        <v>34</v>
      </c>
      <c r="D49" s="267">
        <v>34</v>
      </c>
      <c r="E49" s="267">
        <f>+'1999'!I95</f>
        <v>39</v>
      </c>
      <c r="F49" s="273">
        <f>+'Instituciones Supervisadas'!I83</f>
        <v>0</v>
      </c>
    </row>
    <row r="50" spans="1:6" s="265" customFormat="1" ht="27.75" customHeight="1">
      <c r="A50" s="270" t="s">
        <v>16</v>
      </c>
      <c r="B50" s="269">
        <f>SUM(B51:B55)</f>
        <v>38</v>
      </c>
      <c r="C50" s="269">
        <f>SUM(C51:C55)</f>
        <v>40</v>
      </c>
      <c r="D50" s="269">
        <f>SUM(D51:D55)</f>
        <v>46</v>
      </c>
      <c r="E50" s="269">
        <f>SUM(E51:E55)</f>
        <v>42</v>
      </c>
      <c r="F50" s="271">
        <f>SUM(F51:F55)</f>
        <v>14</v>
      </c>
    </row>
    <row r="51" spans="1:6" s="265" customFormat="1" ht="26.25" customHeight="1">
      <c r="A51" s="272" t="s">
        <v>4</v>
      </c>
      <c r="B51" s="267">
        <v>6</v>
      </c>
      <c r="C51" s="267">
        <v>6</v>
      </c>
      <c r="D51" s="267">
        <v>6</v>
      </c>
      <c r="E51" s="267">
        <f>+'1999'!E105</f>
        <v>6</v>
      </c>
      <c r="F51" s="273">
        <f>+'Instituciones Supervisadas'!E98</f>
        <v>4</v>
      </c>
    </row>
    <row r="52" spans="1:6" s="265" customFormat="1" ht="21.95" customHeight="1">
      <c r="A52" s="272" t="s">
        <v>5</v>
      </c>
      <c r="B52" s="267">
        <v>10</v>
      </c>
      <c r="C52" s="267">
        <v>10</v>
      </c>
      <c r="D52" s="267">
        <v>10</v>
      </c>
      <c r="E52" s="267">
        <f>+'1999'!F105</f>
        <v>10</v>
      </c>
      <c r="F52" s="273">
        <f>+'Instituciones Supervisadas'!F98</f>
        <v>5</v>
      </c>
    </row>
    <row r="53" spans="1:6" s="265" customFormat="1" ht="21.95" customHeight="1">
      <c r="A53" s="272" t="s">
        <v>6</v>
      </c>
      <c r="B53" s="267">
        <v>1</v>
      </c>
      <c r="C53" s="267">
        <v>1</v>
      </c>
      <c r="D53" s="267">
        <v>2</v>
      </c>
      <c r="E53" s="267">
        <f>+'1999'!G105</f>
        <v>0</v>
      </c>
      <c r="F53" s="273">
        <f>+'Instituciones Supervisadas'!G98</f>
        <v>1</v>
      </c>
    </row>
    <row r="54" spans="1:6" s="265" customFormat="1" ht="21.95" customHeight="1">
      <c r="A54" s="272" t="s">
        <v>7</v>
      </c>
      <c r="B54" s="267">
        <v>0</v>
      </c>
      <c r="C54" s="267">
        <v>0</v>
      </c>
      <c r="D54" s="267">
        <v>0</v>
      </c>
      <c r="E54" s="267">
        <f>+'1999'!H105</f>
        <v>0</v>
      </c>
      <c r="F54" s="273">
        <f>+'Instituciones Supervisadas'!H98</f>
        <v>0</v>
      </c>
    </row>
    <row r="55" spans="1:6" s="265" customFormat="1" ht="21.95" customHeight="1">
      <c r="A55" s="272" t="s">
        <v>8</v>
      </c>
      <c r="B55" s="267">
        <v>21</v>
      </c>
      <c r="C55" s="267">
        <v>23</v>
      </c>
      <c r="D55" s="267">
        <v>28</v>
      </c>
      <c r="E55" s="267">
        <f>+'1999'!I105</f>
        <v>26</v>
      </c>
      <c r="F55" s="273">
        <f>+'Instituciones Supervisadas'!I98</f>
        <v>4</v>
      </c>
    </row>
    <row r="56" spans="1:6" s="265" customFormat="1" ht="28.5" customHeight="1">
      <c r="A56" s="270" t="s">
        <v>17</v>
      </c>
      <c r="B56" s="269">
        <f>SUM(B57:B61)</f>
        <v>35</v>
      </c>
      <c r="C56" s="269">
        <f>SUM(C57:C61)</f>
        <v>37</v>
      </c>
      <c r="D56" s="269">
        <f>SUM(D57:D61)</f>
        <v>35</v>
      </c>
      <c r="E56" s="269">
        <f>SUM(E57:E61)</f>
        <v>37</v>
      </c>
      <c r="F56" s="271">
        <f>SUM(F57:F61)</f>
        <v>51</v>
      </c>
    </row>
    <row r="57" spans="1:6" s="265" customFormat="1" ht="27" customHeight="1">
      <c r="A57" s="272" t="s">
        <v>4</v>
      </c>
      <c r="B57" s="267">
        <v>13</v>
      </c>
      <c r="C57" s="267">
        <v>13</v>
      </c>
      <c r="D57" s="267">
        <v>13</v>
      </c>
      <c r="E57" s="267">
        <f>+'1999'!E122</f>
        <v>13</v>
      </c>
      <c r="F57" s="273">
        <f>+'Instituciones Supervisadas'!E103</f>
        <v>3</v>
      </c>
    </row>
    <row r="58" spans="1:6" s="265" customFormat="1" ht="21.95" customHeight="1">
      <c r="A58" s="272" t="s">
        <v>5</v>
      </c>
      <c r="B58" s="267">
        <v>4</v>
      </c>
      <c r="C58" s="267">
        <v>5</v>
      </c>
      <c r="D58" s="267">
        <v>5</v>
      </c>
      <c r="E58" s="267">
        <f>+'1999'!F122</f>
        <v>11</v>
      </c>
      <c r="F58" s="273">
        <f>+'Instituciones Supervisadas'!F103</f>
        <v>0</v>
      </c>
    </row>
    <row r="59" spans="1:6" s="265" customFormat="1" ht="21.95" customHeight="1">
      <c r="A59" s="272" t="s">
        <v>6</v>
      </c>
      <c r="B59" s="267">
        <v>7</v>
      </c>
      <c r="C59" s="267">
        <v>8</v>
      </c>
      <c r="D59" s="267">
        <v>7</v>
      </c>
      <c r="E59" s="267">
        <f>+'1999'!G122</f>
        <v>4</v>
      </c>
      <c r="F59" s="273">
        <f>+'Instituciones Supervisadas'!G103</f>
        <v>1</v>
      </c>
    </row>
    <row r="60" spans="1:6" s="265" customFormat="1" ht="21.95" customHeight="1">
      <c r="A60" s="272" t="s">
        <v>7</v>
      </c>
      <c r="B60" s="267">
        <v>9</v>
      </c>
      <c r="C60" s="267">
        <v>9</v>
      </c>
      <c r="D60" s="267">
        <v>8</v>
      </c>
      <c r="E60" s="267">
        <f>+'1999'!H122</f>
        <v>9</v>
      </c>
      <c r="F60" s="273">
        <f>+'Instituciones Supervisadas'!H103</f>
        <v>47</v>
      </c>
    </row>
    <row r="61" spans="1:6" s="265" customFormat="1" ht="21.95" customHeight="1">
      <c r="A61" s="272" t="s">
        <v>8</v>
      </c>
      <c r="B61" s="267">
        <v>2</v>
      </c>
      <c r="C61" s="267">
        <v>2</v>
      </c>
      <c r="D61" s="267">
        <v>2</v>
      </c>
      <c r="E61" s="267">
        <f>+'1999'!I122</f>
        <v>0</v>
      </c>
      <c r="F61" s="273">
        <f>+'Instituciones Supervisadas'!I103</f>
        <v>0</v>
      </c>
    </row>
    <row r="62" spans="1:6" s="265" customFormat="1" ht="26.25" customHeight="1">
      <c r="A62" s="270" t="s">
        <v>18</v>
      </c>
      <c r="B62" s="269">
        <f>SUM(B63:B67)</f>
        <v>9</v>
      </c>
      <c r="C62" s="269">
        <f>SUM(C63:C67)</f>
        <v>12</v>
      </c>
      <c r="D62" s="269">
        <f>SUM(D63:D67)</f>
        <v>13</v>
      </c>
      <c r="E62" s="269">
        <f>SUM(E63:E67)</f>
        <v>53</v>
      </c>
      <c r="F62" s="271">
        <f>SUM(F63:F67)</f>
        <v>138</v>
      </c>
    </row>
    <row r="63" spans="1:6" s="265" customFormat="1" ht="27" customHeight="1">
      <c r="A63" s="272" t="s">
        <v>4</v>
      </c>
      <c r="B63" s="267">
        <v>4</v>
      </c>
      <c r="C63" s="267">
        <v>7</v>
      </c>
      <c r="D63" s="267">
        <v>7</v>
      </c>
      <c r="E63" s="267">
        <f>+'1999'!E139</f>
        <v>13</v>
      </c>
      <c r="F63" s="273">
        <f>+'Instituciones Supervisadas'!E39</f>
        <v>10</v>
      </c>
    </row>
    <row r="64" spans="1:6" s="265" customFormat="1" ht="21.95" customHeight="1">
      <c r="A64" s="272" t="s">
        <v>5</v>
      </c>
      <c r="B64" s="267">
        <v>4</v>
      </c>
      <c r="C64" s="267">
        <v>4</v>
      </c>
      <c r="D64" s="267">
        <v>4</v>
      </c>
      <c r="E64" s="267">
        <f>+'1999'!F139</f>
        <v>16</v>
      </c>
      <c r="F64" s="273">
        <f>+'Instituciones Supervisadas'!F39</f>
        <v>9</v>
      </c>
    </row>
    <row r="65" spans="1:6" s="265" customFormat="1" ht="21.95" customHeight="1">
      <c r="A65" s="272" t="s">
        <v>6</v>
      </c>
      <c r="B65" s="267">
        <v>0</v>
      </c>
      <c r="C65" s="267">
        <v>0</v>
      </c>
      <c r="D65" s="267">
        <v>0</v>
      </c>
      <c r="E65" s="267">
        <f>+'1999'!G139</f>
        <v>18</v>
      </c>
      <c r="F65" s="273">
        <f>+'Instituciones Supervisadas'!G39</f>
        <v>96</v>
      </c>
    </row>
    <row r="66" spans="1:6" s="265" customFormat="1" ht="21.95" customHeight="1">
      <c r="A66" s="272" t="s">
        <v>7</v>
      </c>
      <c r="B66" s="267">
        <v>0</v>
      </c>
      <c r="C66" s="267">
        <v>0</v>
      </c>
      <c r="D66" s="267">
        <v>0</v>
      </c>
      <c r="E66" s="267">
        <f>+'1999'!H139</f>
        <v>4</v>
      </c>
      <c r="F66" s="273">
        <f>+'Instituciones Supervisadas'!H39</f>
        <v>5</v>
      </c>
    </row>
    <row r="67" spans="1:6" s="265" customFormat="1" ht="21.95" customHeight="1" thickBot="1">
      <c r="A67" s="275" t="s">
        <v>8</v>
      </c>
      <c r="B67" s="276">
        <v>1</v>
      </c>
      <c r="C67" s="276">
        <v>1</v>
      </c>
      <c r="D67" s="276">
        <v>2</v>
      </c>
      <c r="E67" s="276">
        <f>+'1999'!I139</f>
        <v>2</v>
      </c>
      <c r="F67" s="277">
        <f>+'Instituciones Supervisadas'!I39</f>
        <v>18</v>
      </c>
    </row>
    <row r="68" spans="1:6" s="265" customFormat="1" ht="6.75" customHeight="1" thickBot="1">
      <c r="A68" s="266"/>
      <c r="B68" s="267"/>
      <c r="C68" s="267"/>
      <c r="D68" s="267"/>
      <c r="E68" s="267"/>
      <c r="F68" s="267"/>
    </row>
    <row r="69" spans="1:6" s="265" customFormat="1" ht="32.25" customHeight="1" thickBot="1">
      <c r="A69" s="283" t="s">
        <v>19</v>
      </c>
      <c r="B69" s="284">
        <f>SUM(B4+B10+B16+B22+B28+B38+B44+B50+B56+B62)</f>
        <v>1098</v>
      </c>
      <c r="C69" s="284">
        <f>SUM(C4+C10+C16+C22+C28+C38+C44+C50+C56+C62)</f>
        <v>1284</v>
      </c>
      <c r="D69" s="284">
        <f>SUM(D4+D10+D16+D22+D28+D38+D44+D50+D56+D62)</f>
        <v>1533</v>
      </c>
      <c r="E69" s="284">
        <f>SUM(E4+E10+E16+E22+E28+E38+E44+E50+E56+E62)</f>
        <v>1567</v>
      </c>
      <c r="F69" s="285" t="e">
        <f>SUM(F4+F10+F16+F22+F28+F38+F44+F50+F56+F62)</f>
        <v>#REF!</v>
      </c>
    </row>
  </sheetData>
  <mergeCells count="2">
    <mergeCell ref="A1:F1"/>
    <mergeCell ref="A35:F35"/>
  </mergeCells>
  <phoneticPr fontId="0" type="noConversion"/>
  <printOptions horizontalCentered="1" verticalCentered="1"/>
  <pageMargins left="0.59055118110236227" right="0.39370078740157483" top="0.39370078740157483" bottom="0.39370078740157483" header="0" footer="0.19685039370078741"/>
  <pageSetup scale="85" orientation="portrait" r:id="rId1"/>
  <headerFooter alignWithMargins="0">
    <oddFooter>&amp;R&amp;"Times New Roman,Negrita"&amp;12&amp;P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90" workbookViewId="0">
      <selection activeCell="E13" sqref="E13"/>
    </sheetView>
  </sheetViews>
  <sheetFormatPr defaultColWidth="11.42578125" defaultRowHeight="12.75"/>
  <cols>
    <col min="1" max="1" width="30.7109375" style="223" customWidth="1"/>
    <col min="2" max="8" width="17.7109375" style="223" customWidth="1"/>
    <col min="9" max="16384" width="11.42578125" style="223"/>
  </cols>
  <sheetData>
    <row r="1" spans="1:8" ht="24" customHeight="1">
      <c r="A1" s="512" t="s">
        <v>20</v>
      </c>
      <c r="B1" s="512"/>
      <c r="C1" s="513"/>
      <c r="D1" s="513"/>
      <c r="E1" s="513"/>
      <c r="F1" s="513"/>
      <c r="G1" s="513"/>
      <c r="H1" s="513"/>
    </row>
    <row r="2" spans="1:8" ht="24" customHeight="1">
      <c r="A2" s="513" t="s">
        <v>21</v>
      </c>
      <c r="B2" s="513"/>
      <c r="C2" s="513"/>
      <c r="D2" s="513"/>
      <c r="E2" s="513"/>
      <c r="F2" s="513"/>
      <c r="G2" s="513"/>
      <c r="H2" s="513"/>
    </row>
    <row r="3" spans="1:8" ht="24" customHeight="1">
      <c r="A3" s="512" t="str">
        <f>'Instituciones Supervisadas'!A3</f>
        <v>Al 31 de Marzo de 2020</v>
      </c>
      <c r="B3" s="513"/>
      <c r="C3" s="513"/>
      <c r="D3" s="513"/>
      <c r="E3" s="513"/>
      <c r="F3" s="513"/>
      <c r="G3" s="513"/>
      <c r="H3" s="513"/>
    </row>
    <row r="4" spans="1:8" ht="8.1" customHeight="1" thickBot="1"/>
    <row r="5" spans="1:8" ht="21" customHeight="1">
      <c r="A5" s="224"/>
      <c r="B5" s="257" t="s">
        <v>22</v>
      </c>
      <c r="C5" s="225" t="s">
        <v>23</v>
      </c>
      <c r="D5" s="225" t="s">
        <v>23</v>
      </c>
      <c r="E5" s="226" t="s">
        <v>24</v>
      </c>
      <c r="F5" s="226" t="s">
        <v>25</v>
      </c>
      <c r="G5" s="226" t="s">
        <v>23</v>
      </c>
      <c r="H5" s="227" t="s">
        <v>22</v>
      </c>
    </row>
    <row r="6" spans="1:8" ht="21" customHeight="1">
      <c r="A6" s="228"/>
      <c r="B6" s="253" t="s">
        <v>26</v>
      </c>
      <c r="C6" s="229" t="s">
        <v>27</v>
      </c>
      <c r="D6" s="229" t="s">
        <v>27</v>
      </c>
      <c r="E6" s="229" t="s">
        <v>27</v>
      </c>
      <c r="F6" s="229" t="s">
        <v>26</v>
      </c>
      <c r="G6" s="229" t="s">
        <v>28</v>
      </c>
      <c r="H6" s="230" t="s">
        <v>29</v>
      </c>
    </row>
    <row r="7" spans="1:8" ht="21" customHeight="1" thickBot="1">
      <c r="A7" s="231" t="s">
        <v>30</v>
      </c>
      <c r="B7" s="256" t="s">
        <v>31</v>
      </c>
      <c r="C7" s="232" t="s">
        <v>32</v>
      </c>
      <c r="D7" s="232" t="s">
        <v>6</v>
      </c>
      <c r="E7" s="232" t="s">
        <v>33</v>
      </c>
      <c r="F7" s="232" t="s">
        <v>34</v>
      </c>
      <c r="G7" s="232" t="s">
        <v>26</v>
      </c>
      <c r="H7" s="233" t="s">
        <v>35</v>
      </c>
    </row>
    <row r="8" spans="1:8" ht="6.95" customHeight="1">
      <c r="A8" s="234"/>
      <c r="B8" s="254"/>
      <c r="C8" s="235"/>
      <c r="D8" s="235"/>
      <c r="E8" s="235"/>
      <c r="F8" s="235"/>
      <c r="G8" s="235"/>
      <c r="H8" s="236"/>
    </row>
    <row r="9" spans="1:8" ht="20.100000000000001" customHeight="1">
      <c r="A9" s="237" t="s">
        <v>36</v>
      </c>
      <c r="B9" s="238">
        <f>+INDIVIDUAL!B9+INDIVIDUAL!B40+INDIVIDUAL!B71+INDIVIDUAL!B102+INDIVIDUAL!B133+INDIVIDUAL!B288+INDIVIDUAL!B164+INDIVIDUAL!B195+INDIVIDUAL!B226+INDIVIDUAL!B257+INDIVIDUAL!B319+INDIVIDUAL!B350+INDIVIDUAL!B381+INDIVIDUAL!B412+INDIVIDUAL!B444+INDIVIDUAL!B476</f>
        <v>56</v>
      </c>
      <c r="C9" s="238" t="e">
        <f>+INDIVIDUAL!C9+INDIVIDUAL!C40+INDIVIDUAL!C71+INDIVIDUAL!C102+INDIVIDUAL!C133+INDIVIDUAL!C288+INDIVIDUAL!C164+INDIVIDUAL!C195+INDIVIDUAL!C226+INDIVIDUAL!C257+INDIVIDUAL!C319+INDIVIDUAL!C350+INDIVIDUAL!C381+INDIVIDUAL!C412+INDIVIDUAL!C444+INDIVIDUAL!C476</f>
        <v>#REF!</v>
      </c>
      <c r="D9" s="238" t="e">
        <f>+INDIVIDUAL!D9+INDIVIDUAL!D40+INDIVIDUAL!D71+INDIVIDUAL!D102+INDIVIDUAL!D133+INDIVIDUAL!D288+INDIVIDUAL!D164+INDIVIDUAL!D195+INDIVIDUAL!D226+INDIVIDUAL!D257+INDIVIDUAL!D319+INDIVIDUAL!D350+INDIVIDUAL!D381+INDIVIDUAL!D412+INDIVIDUAL!D444+INDIVIDUAL!D476</f>
        <v>#REF!</v>
      </c>
      <c r="E9" s="238" t="e">
        <f>+INDIVIDUAL!E9+INDIVIDUAL!E40+INDIVIDUAL!E71+INDIVIDUAL!E102+INDIVIDUAL!E133+INDIVIDUAL!E288+INDIVIDUAL!E164+INDIVIDUAL!E195+INDIVIDUAL!E226+INDIVIDUAL!E257+INDIVIDUAL!E319+INDIVIDUAL!E350+INDIVIDUAL!E381+INDIVIDUAL!E412+INDIVIDUAL!E444+INDIVIDUAL!E476</f>
        <v>#REF!</v>
      </c>
      <c r="F9" s="238" t="e">
        <f>+INDIVIDUAL!F9+INDIVIDUAL!F40+INDIVIDUAL!F71+INDIVIDUAL!F102+INDIVIDUAL!F133+INDIVIDUAL!F288+INDIVIDUAL!F164+INDIVIDUAL!F195+INDIVIDUAL!F226+INDIVIDUAL!F257+INDIVIDUAL!F319+INDIVIDUAL!F350+INDIVIDUAL!F381+INDIVIDUAL!F412+INDIVIDUAL!F444+INDIVIDUAL!F476</f>
        <v>#REF!</v>
      </c>
      <c r="G9" s="249" t="e">
        <f>SUM(B9:F9)</f>
        <v>#REF!</v>
      </c>
      <c r="H9" s="239" t="e">
        <f>+INDIVIDUAL!H9+INDIVIDUAL!H40+INDIVIDUAL!H71+INDIVIDUAL!H102+INDIVIDUAL!H133+INDIVIDUAL!H288+INDIVIDUAL!H164+INDIVIDUAL!H195+INDIVIDUAL!H226+INDIVIDUAL!H257+INDIVIDUAL!H319+INDIVIDUAL!H350+INDIVIDUAL!H381+INDIVIDUAL!H412+INDIVIDUAL!H444+INDIVIDUAL!H476</f>
        <v>#REF!</v>
      </c>
    </row>
    <row r="10" spans="1:8" ht="20.100000000000001" customHeight="1">
      <c r="A10" s="237" t="s">
        <v>37</v>
      </c>
      <c r="B10" s="238">
        <f>+INDIVIDUAL!B10+INDIVIDUAL!B41+INDIVIDUAL!B72+INDIVIDUAL!B103+INDIVIDUAL!B134+INDIVIDUAL!B289+INDIVIDUAL!B165+INDIVIDUAL!B196+INDIVIDUAL!B227+INDIVIDUAL!B258+INDIVIDUAL!B320+INDIVIDUAL!B351+INDIVIDUAL!B382+INDIVIDUAL!B413+INDIVIDUAL!B445+INDIVIDUAL!B477</f>
        <v>17</v>
      </c>
      <c r="C10" s="238" t="e">
        <f>+INDIVIDUAL!C10+INDIVIDUAL!C41+INDIVIDUAL!C72+INDIVIDUAL!C103+INDIVIDUAL!C134+INDIVIDUAL!C289+INDIVIDUAL!C165+INDIVIDUAL!C196+INDIVIDUAL!C227+INDIVIDUAL!C258+INDIVIDUAL!C320+INDIVIDUAL!C351+INDIVIDUAL!C382+INDIVIDUAL!C413+INDIVIDUAL!C445+INDIVIDUAL!C477</f>
        <v>#REF!</v>
      </c>
      <c r="D10" s="238" t="e">
        <f>+INDIVIDUAL!D10+INDIVIDUAL!D41+INDIVIDUAL!D72+INDIVIDUAL!D103+INDIVIDUAL!D134+INDIVIDUAL!D289+INDIVIDUAL!D165+INDIVIDUAL!D196+INDIVIDUAL!D227+INDIVIDUAL!D258+INDIVIDUAL!D320+INDIVIDUAL!D351+INDIVIDUAL!D382+INDIVIDUAL!D413+INDIVIDUAL!D445+INDIVIDUAL!D477</f>
        <v>#REF!</v>
      </c>
      <c r="E10" s="238" t="e">
        <f>+INDIVIDUAL!E10+INDIVIDUAL!E41+INDIVIDUAL!E72+INDIVIDUAL!E103+INDIVIDUAL!E134+INDIVIDUAL!E289+INDIVIDUAL!E165+INDIVIDUAL!E196+INDIVIDUAL!E227+INDIVIDUAL!E258+INDIVIDUAL!E320+INDIVIDUAL!E351+INDIVIDUAL!E382+INDIVIDUAL!E413+INDIVIDUAL!E445+INDIVIDUAL!E477</f>
        <v>#REF!</v>
      </c>
      <c r="F10" s="238" t="e">
        <f>+INDIVIDUAL!F10+INDIVIDUAL!F41+INDIVIDUAL!F72+INDIVIDUAL!F103+INDIVIDUAL!F134+INDIVIDUAL!F289+INDIVIDUAL!F165+INDIVIDUAL!F196+INDIVIDUAL!F227+INDIVIDUAL!F258+INDIVIDUAL!F320+INDIVIDUAL!F351+INDIVIDUAL!F382+INDIVIDUAL!F413+INDIVIDUAL!F445+INDIVIDUAL!F477</f>
        <v>#REF!</v>
      </c>
      <c r="G10" s="249" t="e">
        <f t="shared" ref="G10:G26" si="0">SUM(B10:F10)</f>
        <v>#REF!</v>
      </c>
      <c r="H10" s="239" t="e">
        <f>+INDIVIDUAL!H10+INDIVIDUAL!H41+INDIVIDUAL!H72+INDIVIDUAL!H103+INDIVIDUAL!H134+INDIVIDUAL!H289+INDIVIDUAL!H165+INDIVIDUAL!H196+INDIVIDUAL!H227+INDIVIDUAL!H258+INDIVIDUAL!H320+INDIVIDUAL!H351+INDIVIDUAL!H382+INDIVIDUAL!H413+INDIVIDUAL!H445+INDIVIDUAL!H477</f>
        <v>#REF!</v>
      </c>
    </row>
    <row r="11" spans="1:8" ht="20.100000000000001" customHeight="1">
      <c r="A11" s="237" t="s">
        <v>38</v>
      </c>
      <c r="B11" s="238">
        <f>+INDIVIDUAL!B11+INDIVIDUAL!B42+INDIVIDUAL!B73+INDIVIDUAL!B104+INDIVIDUAL!B135+INDIVIDUAL!B290+INDIVIDUAL!B166+INDIVIDUAL!B197+INDIVIDUAL!B228+INDIVIDUAL!B259+INDIVIDUAL!B321+INDIVIDUAL!B352+INDIVIDUAL!B383+INDIVIDUAL!B414+INDIVIDUAL!B446+INDIVIDUAL!B478</f>
        <v>2</v>
      </c>
      <c r="C11" s="238" t="e">
        <f>+INDIVIDUAL!C11+INDIVIDUAL!C42+INDIVIDUAL!C73+INDIVIDUAL!C104+INDIVIDUAL!C135+INDIVIDUAL!C290+INDIVIDUAL!C166+INDIVIDUAL!C197+INDIVIDUAL!C228+INDIVIDUAL!C259+INDIVIDUAL!C321+INDIVIDUAL!C352+INDIVIDUAL!C383+INDIVIDUAL!C414+INDIVIDUAL!C446+INDIVIDUAL!C478</f>
        <v>#REF!</v>
      </c>
      <c r="D11" s="238" t="e">
        <f>+INDIVIDUAL!D11+INDIVIDUAL!D42+INDIVIDUAL!D73+INDIVIDUAL!D104+INDIVIDUAL!D135+INDIVIDUAL!D290+INDIVIDUAL!D166+INDIVIDUAL!D197+INDIVIDUAL!D228+INDIVIDUAL!D259+INDIVIDUAL!D321+INDIVIDUAL!D352+INDIVIDUAL!D383+INDIVIDUAL!D414+INDIVIDUAL!D446+INDIVIDUAL!D478</f>
        <v>#REF!</v>
      </c>
      <c r="E11" s="238" t="e">
        <f>+INDIVIDUAL!E11+INDIVIDUAL!E42+INDIVIDUAL!E73+INDIVIDUAL!E104+INDIVIDUAL!E135+INDIVIDUAL!E290+INDIVIDUAL!E166+INDIVIDUAL!E197+INDIVIDUAL!E228+INDIVIDUAL!E259+INDIVIDUAL!E321+INDIVIDUAL!E352+INDIVIDUAL!E383+INDIVIDUAL!E414+INDIVIDUAL!E446+INDIVIDUAL!E478</f>
        <v>#REF!</v>
      </c>
      <c r="F11" s="238" t="e">
        <f>+INDIVIDUAL!F11+INDIVIDUAL!F42+INDIVIDUAL!F73+INDIVIDUAL!F104+INDIVIDUAL!F135+INDIVIDUAL!F290+INDIVIDUAL!F166+INDIVIDUAL!F197+INDIVIDUAL!F228+INDIVIDUAL!F259+INDIVIDUAL!F321+INDIVIDUAL!F352+INDIVIDUAL!F383+INDIVIDUAL!F414+INDIVIDUAL!F446+INDIVIDUAL!F478</f>
        <v>#REF!</v>
      </c>
      <c r="G11" s="249" t="e">
        <f t="shared" si="0"/>
        <v>#REF!</v>
      </c>
      <c r="H11" s="239" t="e">
        <f>+INDIVIDUAL!H11+INDIVIDUAL!H42+INDIVIDUAL!H73+INDIVIDUAL!H104+INDIVIDUAL!H135+INDIVIDUAL!H290+INDIVIDUAL!H166+INDIVIDUAL!H197+INDIVIDUAL!H228+INDIVIDUAL!H259+INDIVIDUAL!H321+INDIVIDUAL!H352+INDIVIDUAL!H383+INDIVIDUAL!H414+INDIVIDUAL!H446+INDIVIDUAL!H478</f>
        <v>#REF!</v>
      </c>
    </row>
    <row r="12" spans="1:8" ht="20.100000000000001" customHeight="1">
      <c r="A12" s="237" t="s">
        <v>39</v>
      </c>
      <c r="B12" s="238">
        <f>+INDIVIDUAL!B12+INDIVIDUAL!B43+INDIVIDUAL!B74+INDIVIDUAL!B105+INDIVIDUAL!B136+INDIVIDUAL!B291+INDIVIDUAL!B167+INDIVIDUAL!B198+INDIVIDUAL!B229+INDIVIDUAL!B260+INDIVIDUAL!B322+INDIVIDUAL!B353+INDIVIDUAL!B384+INDIVIDUAL!B415+INDIVIDUAL!B447+INDIVIDUAL!B479</f>
        <v>0</v>
      </c>
      <c r="C12" s="238" t="e">
        <f>+INDIVIDUAL!C12+INDIVIDUAL!C43+INDIVIDUAL!C74+INDIVIDUAL!C105+INDIVIDUAL!C136+INDIVIDUAL!C291+INDIVIDUAL!C167+INDIVIDUAL!C198+INDIVIDUAL!C229+INDIVIDUAL!C260+INDIVIDUAL!C322+INDIVIDUAL!C353+INDIVIDUAL!C384+INDIVIDUAL!C415+INDIVIDUAL!C447+INDIVIDUAL!C479</f>
        <v>#REF!</v>
      </c>
      <c r="D12" s="238" t="e">
        <f>+INDIVIDUAL!D12+INDIVIDUAL!D43+INDIVIDUAL!D74+INDIVIDUAL!D105+INDIVIDUAL!D136+INDIVIDUAL!D291+INDIVIDUAL!D167+INDIVIDUAL!D198+INDIVIDUAL!D229+INDIVIDUAL!D260+INDIVIDUAL!D322+INDIVIDUAL!D353+INDIVIDUAL!D384+INDIVIDUAL!D415+INDIVIDUAL!D447+INDIVIDUAL!D479</f>
        <v>#REF!</v>
      </c>
      <c r="E12" s="238" t="e">
        <f>+INDIVIDUAL!E12+INDIVIDUAL!E43+INDIVIDUAL!E74+INDIVIDUAL!E105+INDIVIDUAL!E136+INDIVIDUAL!E291+INDIVIDUAL!E167+INDIVIDUAL!E198+INDIVIDUAL!E229+INDIVIDUAL!E260+INDIVIDUAL!E322+INDIVIDUAL!E353+INDIVIDUAL!E384+INDIVIDUAL!E415+INDIVIDUAL!E447+INDIVIDUAL!E479</f>
        <v>#REF!</v>
      </c>
      <c r="F12" s="238" t="e">
        <f>+INDIVIDUAL!F12+INDIVIDUAL!F43+INDIVIDUAL!F74+INDIVIDUAL!F105+INDIVIDUAL!F136+INDIVIDUAL!F291+INDIVIDUAL!F167+INDIVIDUAL!F198+INDIVIDUAL!F229+INDIVIDUAL!F260+INDIVIDUAL!F322+INDIVIDUAL!F353+INDIVIDUAL!F384+INDIVIDUAL!F415+INDIVIDUAL!F447+INDIVIDUAL!F479</f>
        <v>#REF!</v>
      </c>
      <c r="G12" s="249" t="e">
        <f t="shared" si="0"/>
        <v>#REF!</v>
      </c>
      <c r="H12" s="239" t="e">
        <f>+INDIVIDUAL!H12+INDIVIDUAL!H43+INDIVIDUAL!H74+INDIVIDUAL!H105+INDIVIDUAL!H136+INDIVIDUAL!H291+INDIVIDUAL!H167+INDIVIDUAL!H198+INDIVIDUAL!H229+INDIVIDUAL!H260+INDIVIDUAL!H322+INDIVIDUAL!H353+INDIVIDUAL!H384+INDIVIDUAL!H415+INDIVIDUAL!H447+INDIVIDUAL!H479</f>
        <v>#REF!</v>
      </c>
    </row>
    <row r="13" spans="1:8" ht="20.100000000000001" customHeight="1">
      <c r="A13" s="237" t="s">
        <v>40</v>
      </c>
      <c r="B13" s="238">
        <f>+INDIVIDUAL!B13+INDIVIDUAL!B44+INDIVIDUAL!B75+INDIVIDUAL!B106+INDIVIDUAL!B137+INDIVIDUAL!B292+INDIVIDUAL!B168+INDIVIDUAL!B199+INDIVIDUAL!B230+INDIVIDUAL!B261+INDIVIDUAL!B323+INDIVIDUAL!B354+INDIVIDUAL!B385+INDIVIDUAL!B416+INDIVIDUAL!B448+INDIVIDUAL!B480</f>
        <v>2</v>
      </c>
      <c r="C13" s="238" t="e">
        <f>+INDIVIDUAL!C13+INDIVIDUAL!C44+INDIVIDUAL!C75+INDIVIDUAL!C106+INDIVIDUAL!C137+INDIVIDUAL!C292+INDIVIDUAL!C168+INDIVIDUAL!C199+INDIVIDUAL!C230+INDIVIDUAL!C261+INDIVIDUAL!C323+INDIVIDUAL!C354+INDIVIDUAL!C385+INDIVIDUAL!C416+INDIVIDUAL!C448+INDIVIDUAL!C480</f>
        <v>#REF!</v>
      </c>
      <c r="D13" s="238" t="e">
        <f>+INDIVIDUAL!D13+INDIVIDUAL!D44+INDIVIDUAL!D75+INDIVIDUAL!D106+INDIVIDUAL!D137+INDIVIDUAL!D292+INDIVIDUAL!D168+INDIVIDUAL!D199+INDIVIDUAL!D230+INDIVIDUAL!D261+INDIVIDUAL!D323+INDIVIDUAL!D354+INDIVIDUAL!D385+INDIVIDUAL!D416+INDIVIDUAL!D448+INDIVIDUAL!D480</f>
        <v>#REF!</v>
      </c>
      <c r="E13" s="238" t="e">
        <f>+INDIVIDUAL!E13+INDIVIDUAL!E44+INDIVIDUAL!E75+INDIVIDUAL!E106+INDIVIDUAL!E137+INDIVIDUAL!E292+INDIVIDUAL!E168+INDIVIDUAL!E199+INDIVIDUAL!E230+INDIVIDUAL!E261+INDIVIDUAL!E323+INDIVIDUAL!E354+INDIVIDUAL!E385+INDIVIDUAL!E416+INDIVIDUAL!E448+INDIVIDUAL!E480</f>
        <v>#REF!</v>
      </c>
      <c r="F13" s="238" t="e">
        <f>+INDIVIDUAL!F13+INDIVIDUAL!F44+INDIVIDUAL!F75+INDIVIDUAL!F106+INDIVIDUAL!F137+INDIVIDUAL!F292+INDIVIDUAL!F168+INDIVIDUAL!F199+INDIVIDUAL!F230+INDIVIDUAL!F261+INDIVIDUAL!F323+INDIVIDUAL!F354+INDIVIDUAL!F385+INDIVIDUAL!F416+INDIVIDUAL!F448+INDIVIDUAL!F480</f>
        <v>#REF!</v>
      </c>
      <c r="G13" s="249" t="e">
        <f t="shared" si="0"/>
        <v>#REF!</v>
      </c>
      <c r="H13" s="239" t="e">
        <f>+INDIVIDUAL!H13+INDIVIDUAL!H44+INDIVIDUAL!H75+INDIVIDUAL!H106+INDIVIDUAL!H137+INDIVIDUAL!H292+INDIVIDUAL!H168+INDIVIDUAL!H199+INDIVIDUAL!H230+INDIVIDUAL!H261+INDIVIDUAL!H323+INDIVIDUAL!H354+INDIVIDUAL!H385+INDIVIDUAL!H416+INDIVIDUAL!H448+INDIVIDUAL!H480</f>
        <v>#REF!</v>
      </c>
    </row>
    <row r="14" spans="1:8" ht="20.100000000000001" customHeight="1">
      <c r="A14" s="237" t="s">
        <v>41</v>
      </c>
      <c r="B14" s="238">
        <f>+INDIVIDUAL!B14+INDIVIDUAL!B45+INDIVIDUAL!B76+INDIVIDUAL!B107+INDIVIDUAL!B138+INDIVIDUAL!B293+INDIVIDUAL!B169+INDIVIDUAL!B200+INDIVIDUAL!B231+INDIVIDUAL!B262+INDIVIDUAL!B324+INDIVIDUAL!B355+INDIVIDUAL!B386+INDIVIDUAL!B417+INDIVIDUAL!B449+INDIVIDUAL!B481</f>
        <v>1</v>
      </c>
      <c r="C14" s="238" t="e">
        <f>+INDIVIDUAL!C14+INDIVIDUAL!C45+INDIVIDUAL!C76+INDIVIDUAL!C107+INDIVIDUAL!C138+INDIVIDUAL!C293+INDIVIDUAL!C169+INDIVIDUAL!C200+INDIVIDUAL!C231+INDIVIDUAL!C262+INDIVIDUAL!C324+INDIVIDUAL!C355+INDIVIDUAL!C386+INDIVIDUAL!C417+INDIVIDUAL!C449+INDIVIDUAL!C481</f>
        <v>#REF!</v>
      </c>
      <c r="D14" s="238" t="e">
        <f>+INDIVIDUAL!D14+INDIVIDUAL!D45+INDIVIDUAL!D76+INDIVIDUAL!D107+INDIVIDUAL!D138+INDIVIDUAL!D293+INDIVIDUAL!D169+INDIVIDUAL!D200+INDIVIDUAL!D231+INDIVIDUAL!D262+INDIVIDUAL!D324+INDIVIDUAL!D355+INDIVIDUAL!D386+INDIVIDUAL!D417+INDIVIDUAL!D449+INDIVIDUAL!D481</f>
        <v>#REF!</v>
      </c>
      <c r="E14" s="238" t="e">
        <f>+INDIVIDUAL!E14+INDIVIDUAL!E45+INDIVIDUAL!E76+INDIVIDUAL!E107+INDIVIDUAL!E138+INDIVIDUAL!E293+INDIVIDUAL!E169+INDIVIDUAL!E200+INDIVIDUAL!E231+INDIVIDUAL!E262+INDIVIDUAL!E324+INDIVIDUAL!E355+INDIVIDUAL!E386+INDIVIDUAL!E417+INDIVIDUAL!E449+INDIVIDUAL!E481</f>
        <v>#REF!</v>
      </c>
      <c r="F14" s="238" t="e">
        <f>+INDIVIDUAL!F14+INDIVIDUAL!F45+INDIVIDUAL!F76+INDIVIDUAL!F107+INDIVIDUAL!F138+INDIVIDUAL!F293+INDIVIDUAL!F169+INDIVIDUAL!F200+INDIVIDUAL!F231+INDIVIDUAL!F262+INDIVIDUAL!F324+INDIVIDUAL!F355+INDIVIDUAL!F386+INDIVIDUAL!F417+INDIVIDUAL!F449+INDIVIDUAL!F481</f>
        <v>#REF!</v>
      </c>
      <c r="G14" s="249" t="e">
        <f t="shared" si="0"/>
        <v>#REF!</v>
      </c>
      <c r="H14" s="239" t="e">
        <f>+INDIVIDUAL!H14+INDIVIDUAL!H45+INDIVIDUAL!H76+INDIVIDUAL!H107+INDIVIDUAL!H138+INDIVIDUAL!H293+INDIVIDUAL!H169+INDIVIDUAL!H200+INDIVIDUAL!H231+INDIVIDUAL!H262+INDIVIDUAL!H324+INDIVIDUAL!H355+INDIVIDUAL!H386+INDIVIDUAL!H417+INDIVIDUAL!H449+INDIVIDUAL!H481</f>
        <v>#REF!</v>
      </c>
    </row>
    <row r="15" spans="1:8" ht="20.100000000000001" customHeight="1">
      <c r="A15" s="245" t="s">
        <v>42</v>
      </c>
      <c r="B15" s="238">
        <f>+INDIVIDUAL!B15+INDIVIDUAL!B46+INDIVIDUAL!B77+INDIVIDUAL!B108+INDIVIDUAL!B139+INDIVIDUAL!B294+INDIVIDUAL!B170+INDIVIDUAL!B201+INDIVIDUAL!B232+INDIVIDUAL!B263+INDIVIDUAL!B325+INDIVIDUAL!B356+INDIVIDUAL!B387+INDIVIDUAL!B418+INDIVIDUAL!B450+INDIVIDUAL!B482</f>
        <v>2</v>
      </c>
      <c r="C15" s="238" t="e">
        <f>+INDIVIDUAL!C15+INDIVIDUAL!C46+INDIVIDUAL!C77+INDIVIDUAL!C108+INDIVIDUAL!C139+INDIVIDUAL!C294+INDIVIDUAL!C170+INDIVIDUAL!C201+INDIVIDUAL!C232+INDIVIDUAL!C263+INDIVIDUAL!C325+INDIVIDUAL!C356+INDIVIDUAL!C387+INDIVIDUAL!C418+INDIVIDUAL!C450+INDIVIDUAL!C482</f>
        <v>#REF!</v>
      </c>
      <c r="D15" s="238" t="e">
        <f>+INDIVIDUAL!D15+INDIVIDUAL!D46+INDIVIDUAL!D77+INDIVIDUAL!D108+INDIVIDUAL!D139+INDIVIDUAL!D294+INDIVIDUAL!D170+INDIVIDUAL!D201+INDIVIDUAL!D232+INDIVIDUAL!D263+INDIVIDUAL!D325+INDIVIDUAL!D356+INDIVIDUAL!D387+INDIVIDUAL!D418+INDIVIDUAL!D450+INDIVIDUAL!D482</f>
        <v>#REF!</v>
      </c>
      <c r="E15" s="238" t="e">
        <f>+INDIVIDUAL!E15+INDIVIDUAL!E46+INDIVIDUAL!E77+INDIVIDUAL!E108+INDIVIDUAL!E139+INDIVIDUAL!E294+INDIVIDUAL!E170+INDIVIDUAL!E201+INDIVIDUAL!E232+INDIVIDUAL!E263+INDIVIDUAL!E325+INDIVIDUAL!E356+INDIVIDUAL!E387+INDIVIDUAL!E418+INDIVIDUAL!E450+INDIVIDUAL!E482</f>
        <v>#REF!</v>
      </c>
      <c r="F15" s="238" t="e">
        <f>+INDIVIDUAL!F15+INDIVIDUAL!F46+INDIVIDUAL!F77+INDIVIDUAL!F108+INDIVIDUAL!F139+INDIVIDUAL!F294+INDIVIDUAL!F170+INDIVIDUAL!F201+INDIVIDUAL!F232+INDIVIDUAL!F263+INDIVIDUAL!F325+INDIVIDUAL!F356+INDIVIDUAL!F387+INDIVIDUAL!F418+INDIVIDUAL!F450+INDIVIDUAL!F482</f>
        <v>#REF!</v>
      </c>
      <c r="G15" s="249" t="e">
        <f t="shared" si="0"/>
        <v>#REF!</v>
      </c>
      <c r="H15" s="239" t="e">
        <f>+INDIVIDUAL!H15+INDIVIDUAL!H46+INDIVIDUAL!H77+INDIVIDUAL!H108+INDIVIDUAL!H139+INDIVIDUAL!H294+INDIVIDUAL!H170+INDIVIDUAL!H201+INDIVIDUAL!H232+INDIVIDUAL!H263+INDIVIDUAL!H325+INDIVIDUAL!H356+INDIVIDUAL!H387+INDIVIDUAL!H418+INDIVIDUAL!H450+INDIVIDUAL!H482</f>
        <v>#REF!</v>
      </c>
    </row>
    <row r="16" spans="1:8" ht="20.100000000000001" customHeight="1">
      <c r="A16" s="237" t="s">
        <v>43</v>
      </c>
      <c r="B16" s="238">
        <f>+INDIVIDUAL!B16+INDIVIDUAL!B47+INDIVIDUAL!B78+INDIVIDUAL!B109+INDIVIDUAL!B140+INDIVIDUAL!B295+INDIVIDUAL!B171+INDIVIDUAL!B202+INDIVIDUAL!B233+INDIVIDUAL!B264+INDIVIDUAL!B326+INDIVIDUAL!B357+INDIVIDUAL!B388+INDIVIDUAL!B419+INDIVIDUAL!B451+INDIVIDUAL!B483</f>
        <v>0</v>
      </c>
      <c r="C16" s="238" t="e">
        <f>+INDIVIDUAL!C16+INDIVIDUAL!C47+INDIVIDUAL!C78+INDIVIDUAL!C109+INDIVIDUAL!C140+INDIVIDUAL!C295+INDIVIDUAL!C171+INDIVIDUAL!C202+INDIVIDUAL!C233+INDIVIDUAL!C264+INDIVIDUAL!C326+INDIVIDUAL!C357+INDIVIDUAL!C388+INDIVIDUAL!C419+INDIVIDUAL!C451+INDIVIDUAL!C483</f>
        <v>#REF!</v>
      </c>
      <c r="D16" s="238" t="e">
        <f>+INDIVIDUAL!D16+INDIVIDUAL!D47+INDIVIDUAL!D78+INDIVIDUAL!D109+INDIVIDUAL!D140+INDIVIDUAL!D295+INDIVIDUAL!D171+INDIVIDUAL!D202+INDIVIDUAL!D233+INDIVIDUAL!D264+INDIVIDUAL!D326+INDIVIDUAL!D357+INDIVIDUAL!D388+INDIVIDUAL!D419+INDIVIDUAL!D451+INDIVIDUAL!D483</f>
        <v>#REF!</v>
      </c>
      <c r="E16" s="238" t="e">
        <f>+INDIVIDUAL!E16+INDIVIDUAL!E47+INDIVIDUAL!E78+INDIVIDUAL!E109+INDIVIDUAL!E140+INDIVIDUAL!E295+INDIVIDUAL!E171+INDIVIDUAL!E202+INDIVIDUAL!E233+INDIVIDUAL!E264+INDIVIDUAL!E326+INDIVIDUAL!E357+INDIVIDUAL!E388+INDIVIDUAL!E419+INDIVIDUAL!E451+INDIVIDUAL!E483</f>
        <v>#REF!</v>
      </c>
      <c r="F16" s="238" t="e">
        <f>+INDIVIDUAL!F16+INDIVIDUAL!F47+INDIVIDUAL!F78+INDIVIDUAL!F109+INDIVIDUAL!F140+INDIVIDUAL!F295+INDIVIDUAL!F171+INDIVIDUAL!F202+INDIVIDUAL!F233+INDIVIDUAL!F264+INDIVIDUAL!F326+INDIVIDUAL!F357+INDIVIDUAL!F388+INDIVIDUAL!F419+INDIVIDUAL!F451+INDIVIDUAL!F483</f>
        <v>#REF!</v>
      </c>
      <c r="G16" s="249" t="e">
        <f t="shared" si="0"/>
        <v>#REF!</v>
      </c>
      <c r="H16" s="239" t="e">
        <f>+INDIVIDUAL!H16+INDIVIDUAL!H47+INDIVIDUAL!H78+INDIVIDUAL!H109+INDIVIDUAL!H140+INDIVIDUAL!H295+INDIVIDUAL!H171+INDIVIDUAL!H202+INDIVIDUAL!H233+INDIVIDUAL!H264+INDIVIDUAL!H326+INDIVIDUAL!H357+INDIVIDUAL!H388+INDIVIDUAL!H419+INDIVIDUAL!H451+INDIVIDUAL!H483</f>
        <v>#REF!</v>
      </c>
    </row>
    <row r="17" spans="1:8" ht="20.100000000000001" customHeight="1">
      <c r="A17" s="237" t="s">
        <v>44</v>
      </c>
      <c r="B17" s="238">
        <f>+INDIVIDUAL!B17+INDIVIDUAL!B48+INDIVIDUAL!B79+INDIVIDUAL!B110+INDIVIDUAL!B141+INDIVIDUAL!B296+INDIVIDUAL!B172+INDIVIDUAL!B203+INDIVIDUAL!B234+INDIVIDUAL!B265+INDIVIDUAL!B327+INDIVIDUAL!B358+INDIVIDUAL!B389+INDIVIDUAL!B420+INDIVIDUAL!B452+INDIVIDUAL!B484</f>
        <v>0</v>
      </c>
      <c r="C17" s="238" t="e">
        <f>+INDIVIDUAL!C17+INDIVIDUAL!C48+INDIVIDUAL!C79+INDIVIDUAL!C110+INDIVIDUAL!C141+INDIVIDUAL!C296+INDIVIDUAL!C172+INDIVIDUAL!C203+INDIVIDUAL!C234+INDIVIDUAL!C265+INDIVIDUAL!C327+INDIVIDUAL!C358+INDIVIDUAL!C389+INDIVIDUAL!C420+INDIVIDUAL!C452+INDIVIDUAL!C484</f>
        <v>#REF!</v>
      </c>
      <c r="D17" s="238" t="e">
        <f>+INDIVIDUAL!D17+INDIVIDUAL!D48+INDIVIDUAL!D79+INDIVIDUAL!D110+INDIVIDUAL!D141+INDIVIDUAL!D296+INDIVIDUAL!D172+INDIVIDUAL!D203+INDIVIDUAL!D234+INDIVIDUAL!D265+INDIVIDUAL!D327+INDIVIDUAL!D358+INDIVIDUAL!D389+INDIVIDUAL!D420+INDIVIDUAL!D452+INDIVIDUAL!D484</f>
        <v>#REF!</v>
      </c>
      <c r="E17" s="238" t="e">
        <f>+INDIVIDUAL!E17+INDIVIDUAL!E48+INDIVIDUAL!E79+INDIVIDUAL!E110+INDIVIDUAL!E141+INDIVIDUAL!E296+INDIVIDUAL!E172+INDIVIDUAL!E203+INDIVIDUAL!E234+INDIVIDUAL!E265+INDIVIDUAL!E327+INDIVIDUAL!E358+INDIVIDUAL!E389+INDIVIDUAL!E420+INDIVIDUAL!E452+INDIVIDUAL!E484</f>
        <v>#REF!</v>
      </c>
      <c r="F17" s="238" t="e">
        <f>+INDIVIDUAL!F17+INDIVIDUAL!F48+INDIVIDUAL!F79+INDIVIDUAL!F110+INDIVIDUAL!F141+INDIVIDUAL!F296+INDIVIDUAL!F172+INDIVIDUAL!F203+INDIVIDUAL!F234+INDIVIDUAL!F265+INDIVIDUAL!F327+INDIVIDUAL!F358+INDIVIDUAL!F389+INDIVIDUAL!F420+INDIVIDUAL!F452+INDIVIDUAL!F484</f>
        <v>#REF!</v>
      </c>
      <c r="G17" s="249" t="e">
        <f t="shared" si="0"/>
        <v>#REF!</v>
      </c>
      <c r="H17" s="239" t="e">
        <f>+INDIVIDUAL!H17+INDIVIDUAL!H48+INDIVIDUAL!H79+INDIVIDUAL!H110+INDIVIDUAL!H141+INDIVIDUAL!H296+INDIVIDUAL!H172+INDIVIDUAL!H203+INDIVIDUAL!H234+INDIVIDUAL!H265+INDIVIDUAL!H327+INDIVIDUAL!H358+INDIVIDUAL!H389+INDIVIDUAL!H420+INDIVIDUAL!H452+INDIVIDUAL!H484</f>
        <v>#REF!</v>
      </c>
    </row>
    <row r="18" spans="1:8" ht="20.100000000000001" customHeight="1">
      <c r="A18" s="237" t="s">
        <v>45</v>
      </c>
      <c r="B18" s="238">
        <f>+INDIVIDUAL!B18+INDIVIDUAL!B49+INDIVIDUAL!B80+INDIVIDUAL!B111+INDIVIDUAL!B142+INDIVIDUAL!B297+INDIVIDUAL!B173+INDIVIDUAL!B204+INDIVIDUAL!B235+INDIVIDUAL!B266+INDIVIDUAL!B328+INDIVIDUAL!B359+INDIVIDUAL!B390+INDIVIDUAL!B421+INDIVIDUAL!B453+INDIVIDUAL!B485</f>
        <v>1</v>
      </c>
      <c r="C18" s="238" t="e">
        <f>+INDIVIDUAL!C18+INDIVIDUAL!C49+INDIVIDUAL!C80+INDIVIDUAL!C111+INDIVIDUAL!C142+INDIVIDUAL!C297+INDIVIDUAL!C173+INDIVIDUAL!C204+INDIVIDUAL!C235+INDIVIDUAL!C266+INDIVIDUAL!C328+INDIVIDUAL!C359+INDIVIDUAL!C390+INDIVIDUAL!C421+INDIVIDUAL!C453+INDIVIDUAL!C485</f>
        <v>#REF!</v>
      </c>
      <c r="D18" s="238" t="e">
        <f>+INDIVIDUAL!D18+INDIVIDUAL!D49+INDIVIDUAL!D80+INDIVIDUAL!D111+INDIVIDUAL!D142+INDIVIDUAL!D297+INDIVIDUAL!D173+INDIVIDUAL!D204+INDIVIDUAL!D235+INDIVIDUAL!D266+INDIVIDUAL!D328+INDIVIDUAL!D359+INDIVIDUAL!D390+INDIVIDUAL!D421+INDIVIDUAL!D453+INDIVIDUAL!D485</f>
        <v>#REF!</v>
      </c>
      <c r="E18" s="238" t="e">
        <f>+INDIVIDUAL!E18+INDIVIDUAL!E49+INDIVIDUAL!E80+INDIVIDUAL!E111+INDIVIDUAL!E142+INDIVIDUAL!E297+INDIVIDUAL!E173+INDIVIDUAL!E204+INDIVIDUAL!E235+INDIVIDUAL!E266+INDIVIDUAL!E328+INDIVIDUAL!E359+INDIVIDUAL!E390+INDIVIDUAL!E421+INDIVIDUAL!E453+INDIVIDUAL!E485</f>
        <v>#REF!</v>
      </c>
      <c r="F18" s="238" t="e">
        <f>+INDIVIDUAL!F18+INDIVIDUAL!F49+INDIVIDUAL!F80+INDIVIDUAL!F111+INDIVIDUAL!F142+INDIVIDUAL!F297+INDIVIDUAL!F173+INDIVIDUAL!F204+INDIVIDUAL!F235+INDIVIDUAL!F266+INDIVIDUAL!F328+INDIVIDUAL!F359+INDIVIDUAL!F390+INDIVIDUAL!F421+INDIVIDUAL!F453+INDIVIDUAL!F485</f>
        <v>#REF!</v>
      </c>
      <c r="G18" s="249" t="e">
        <f t="shared" si="0"/>
        <v>#REF!</v>
      </c>
      <c r="H18" s="239" t="e">
        <f>+INDIVIDUAL!H18+INDIVIDUAL!H49+INDIVIDUAL!H80+INDIVIDUAL!H111+INDIVIDUAL!H142+INDIVIDUAL!H297+INDIVIDUAL!H173+INDIVIDUAL!H204+INDIVIDUAL!H235+INDIVIDUAL!H266+INDIVIDUAL!H328+INDIVIDUAL!H359+INDIVIDUAL!H390+INDIVIDUAL!H421+INDIVIDUAL!H453+INDIVIDUAL!H485</f>
        <v>#REF!</v>
      </c>
    </row>
    <row r="19" spans="1:8" ht="20.100000000000001" customHeight="1">
      <c r="A19" s="237" t="s">
        <v>46</v>
      </c>
      <c r="B19" s="238">
        <f>+INDIVIDUAL!B19+INDIVIDUAL!B50+INDIVIDUAL!B81+INDIVIDUAL!B112+INDIVIDUAL!B143+INDIVIDUAL!B298+INDIVIDUAL!B174+INDIVIDUAL!B205+INDIVIDUAL!B236+INDIVIDUAL!B267+INDIVIDUAL!B329+INDIVIDUAL!B360+INDIVIDUAL!B391+INDIVIDUAL!B422+INDIVIDUAL!B454+INDIVIDUAL!B486</f>
        <v>1</v>
      </c>
      <c r="C19" s="238" t="e">
        <f>+INDIVIDUAL!C19+INDIVIDUAL!C50+INDIVIDUAL!C81+INDIVIDUAL!C112+INDIVIDUAL!C143+INDIVIDUAL!C298+INDIVIDUAL!C174+INDIVIDUAL!C205+INDIVIDUAL!C236+INDIVIDUAL!C267+INDIVIDUAL!C329+INDIVIDUAL!C360+INDIVIDUAL!C391+INDIVIDUAL!C422+INDIVIDUAL!C454+INDIVIDUAL!C486</f>
        <v>#REF!</v>
      </c>
      <c r="D19" s="238" t="e">
        <f>+INDIVIDUAL!D19+INDIVIDUAL!D50+INDIVIDUAL!D81+INDIVIDUAL!D112+INDIVIDUAL!D143+INDIVIDUAL!D298+INDIVIDUAL!D174+INDIVIDUAL!D205+INDIVIDUAL!D236+INDIVIDUAL!D267+INDIVIDUAL!D329+INDIVIDUAL!D360+INDIVIDUAL!D391+INDIVIDUAL!D422+INDIVIDUAL!D454+INDIVIDUAL!D486</f>
        <v>#REF!</v>
      </c>
      <c r="E19" s="238" t="e">
        <f>+INDIVIDUAL!E19+INDIVIDUAL!E50+INDIVIDUAL!E81+INDIVIDUAL!E112+INDIVIDUAL!E143+INDIVIDUAL!E298+INDIVIDUAL!E174+INDIVIDUAL!E205+INDIVIDUAL!E236+INDIVIDUAL!E267+INDIVIDUAL!E329+INDIVIDUAL!E360+INDIVIDUAL!E391+INDIVIDUAL!E422+INDIVIDUAL!E454+INDIVIDUAL!E486</f>
        <v>#REF!</v>
      </c>
      <c r="F19" s="238" t="e">
        <f>+INDIVIDUAL!F19+INDIVIDUAL!F50+INDIVIDUAL!F81+INDIVIDUAL!F112+INDIVIDUAL!F143+INDIVIDUAL!F298+INDIVIDUAL!F174+INDIVIDUAL!F205+INDIVIDUAL!F236+INDIVIDUAL!F267+INDIVIDUAL!F329+INDIVIDUAL!F360+INDIVIDUAL!F391+INDIVIDUAL!F422+INDIVIDUAL!F454+INDIVIDUAL!F486</f>
        <v>#REF!</v>
      </c>
      <c r="G19" s="249" t="e">
        <f t="shared" si="0"/>
        <v>#REF!</v>
      </c>
      <c r="H19" s="239" t="e">
        <f>+INDIVIDUAL!H19+INDIVIDUAL!H50+INDIVIDUAL!H81+INDIVIDUAL!H112+INDIVIDUAL!H143+INDIVIDUAL!H298+INDIVIDUAL!H174+INDIVIDUAL!H205+INDIVIDUAL!H236+INDIVIDUAL!H267+INDIVIDUAL!H329+INDIVIDUAL!H360+INDIVIDUAL!H391+INDIVIDUAL!H422+INDIVIDUAL!H454+INDIVIDUAL!H486</f>
        <v>#REF!</v>
      </c>
    </row>
    <row r="20" spans="1:8" ht="20.100000000000001" customHeight="1">
      <c r="A20" s="237" t="s">
        <v>47</v>
      </c>
      <c r="B20" s="238">
        <f>+INDIVIDUAL!B20+INDIVIDUAL!B51+INDIVIDUAL!B82+INDIVIDUAL!B113+INDIVIDUAL!B144+INDIVIDUAL!B299+INDIVIDUAL!B175+INDIVIDUAL!B206+INDIVIDUAL!B237+INDIVIDUAL!B268+INDIVIDUAL!B330+INDIVIDUAL!B361+INDIVIDUAL!B392+INDIVIDUAL!B423+INDIVIDUAL!B455+INDIVIDUAL!B487</f>
        <v>0</v>
      </c>
      <c r="C20" s="238" t="e">
        <f>+INDIVIDUAL!C20+INDIVIDUAL!C51+INDIVIDUAL!C82+INDIVIDUAL!C113+INDIVIDUAL!C144+INDIVIDUAL!C299+INDIVIDUAL!C175+INDIVIDUAL!C206+INDIVIDUAL!C237+INDIVIDUAL!C268+INDIVIDUAL!C330+INDIVIDUAL!C361+INDIVIDUAL!C392+INDIVIDUAL!C423+INDIVIDUAL!C455+INDIVIDUAL!C487</f>
        <v>#REF!</v>
      </c>
      <c r="D20" s="238" t="e">
        <f>+INDIVIDUAL!D20+INDIVIDUAL!D51+INDIVIDUAL!D82+INDIVIDUAL!D113+INDIVIDUAL!D144+INDIVIDUAL!D299+INDIVIDUAL!D175+INDIVIDUAL!D206+INDIVIDUAL!D237+INDIVIDUAL!D268+INDIVIDUAL!D330+INDIVIDUAL!D361+INDIVIDUAL!D392+INDIVIDUAL!D423+INDIVIDUAL!D455+INDIVIDUAL!D487</f>
        <v>#REF!</v>
      </c>
      <c r="E20" s="238" t="e">
        <f>+INDIVIDUAL!E20+INDIVIDUAL!E51+INDIVIDUAL!E82+INDIVIDUAL!E113+INDIVIDUAL!E144+INDIVIDUAL!E299+INDIVIDUAL!E175+INDIVIDUAL!E206+INDIVIDUAL!E237+INDIVIDUAL!E268+INDIVIDUAL!E330+INDIVIDUAL!E361+INDIVIDUAL!E392+INDIVIDUAL!E423+INDIVIDUAL!E455+INDIVIDUAL!E487</f>
        <v>#REF!</v>
      </c>
      <c r="F20" s="238" t="e">
        <f>+INDIVIDUAL!F20+INDIVIDUAL!F51+INDIVIDUAL!F82+INDIVIDUAL!F113+INDIVIDUAL!F144+INDIVIDUAL!F299+INDIVIDUAL!F175+INDIVIDUAL!F206+INDIVIDUAL!F237+INDIVIDUAL!F268+INDIVIDUAL!F330+INDIVIDUAL!F361+INDIVIDUAL!F392+INDIVIDUAL!F423+INDIVIDUAL!F455+INDIVIDUAL!F487</f>
        <v>#REF!</v>
      </c>
      <c r="G20" s="249" t="e">
        <f t="shared" si="0"/>
        <v>#REF!</v>
      </c>
      <c r="H20" s="239" t="e">
        <f>+INDIVIDUAL!H20+INDIVIDUAL!H51+INDIVIDUAL!H82+INDIVIDUAL!H113+INDIVIDUAL!H144+INDIVIDUAL!H299+INDIVIDUAL!H175+INDIVIDUAL!H206+INDIVIDUAL!H237+INDIVIDUAL!H268+INDIVIDUAL!H330+INDIVIDUAL!H361+INDIVIDUAL!H392+INDIVIDUAL!H423+INDIVIDUAL!H455+INDIVIDUAL!H487</f>
        <v>#REF!</v>
      </c>
    </row>
    <row r="21" spans="1:8" ht="20.100000000000001" customHeight="1">
      <c r="A21" s="237" t="s">
        <v>48</v>
      </c>
      <c r="B21" s="238">
        <f>+INDIVIDUAL!B21+INDIVIDUAL!B52+INDIVIDUAL!B83+INDIVIDUAL!B114+INDIVIDUAL!B145+INDIVIDUAL!B300+INDIVIDUAL!B176+INDIVIDUAL!B207+INDIVIDUAL!B238+INDIVIDUAL!B269+INDIVIDUAL!B331+INDIVIDUAL!B362+INDIVIDUAL!B393+INDIVIDUAL!B424+INDIVIDUAL!B456+INDIVIDUAL!B488</f>
        <v>0</v>
      </c>
      <c r="C21" s="238" t="e">
        <f>+INDIVIDUAL!C21+INDIVIDUAL!C52+INDIVIDUAL!C83+INDIVIDUAL!C114+INDIVIDUAL!C145+INDIVIDUAL!C300+INDIVIDUAL!C176+INDIVIDUAL!C207+INDIVIDUAL!C238+INDIVIDUAL!C269+INDIVIDUAL!C331+INDIVIDUAL!C362+INDIVIDUAL!C393+INDIVIDUAL!C424+INDIVIDUAL!C456+INDIVIDUAL!C488</f>
        <v>#REF!</v>
      </c>
      <c r="D21" s="238" t="e">
        <f>+INDIVIDUAL!D21+INDIVIDUAL!D52+INDIVIDUAL!D83+INDIVIDUAL!D114+INDIVIDUAL!D145+INDIVIDUAL!D300+INDIVIDUAL!D176+INDIVIDUAL!D207+INDIVIDUAL!D238+INDIVIDUAL!D269+INDIVIDUAL!D331+INDIVIDUAL!D362+INDIVIDUAL!D393+INDIVIDUAL!D424+INDIVIDUAL!D456+INDIVIDUAL!D488</f>
        <v>#REF!</v>
      </c>
      <c r="E21" s="238" t="e">
        <f>+INDIVIDUAL!E21+INDIVIDUAL!E52+INDIVIDUAL!E83+INDIVIDUAL!E114+INDIVIDUAL!E145+INDIVIDUAL!E300+INDIVIDUAL!E176+INDIVIDUAL!E207+INDIVIDUAL!E238+INDIVIDUAL!E269+INDIVIDUAL!E331+INDIVIDUAL!E362+INDIVIDUAL!E393+INDIVIDUAL!E424+INDIVIDUAL!E456+INDIVIDUAL!E488</f>
        <v>#REF!</v>
      </c>
      <c r="F21" s="238" t="e">
        <f>+INDIVIDUAL!F21+INDIVIDUAL!F52+INDIVIDUAL!F83+INDIVIDUAL!F114+INDIVIDUAL!F145+INDIVIDUAL!F300+INDIVIDUAL!F176+INDIVIDUAL!F207+INDIVIDUAL!F238+INDIVIDUAL!F269+INDIVIDUAL!F331+INDIVIDUAL!F362+INDIVIDUAL!F393+INDIVIDUAL!F424+INDIVIDUAL!F456+INDIVIDUAL!F488</f>
        <v>#REF!</v>
      </c>
      <c r="G21" s="249" t="e">
        <f t="shared" si="0"/>
        <v>#REF!</v>
      </c>
      <c r="H21" s="239" t="e">
        <f>+INDIVIDUAL!H21+INDIVIDUAL!H52+INDIVIDUAL!H83+INDIVIDUAL!H114+INDIVIDUAL!H145+INDIVIDUAL!H300+INDIVIDUAL!H176+INDIVIDUAL!H207+INDIVIDUAL!H238+INDIVIDUAL!H269+INDIVIDUAL!H331+INDIVIDUAL!H362+INDIVIDUAL!H393+INDIVIDUAL!H424+INDIVIDUAL!H456+INDIVIDUAL!H488</f>
        <v>#REF!</v>
      </c>
    </row>
    <row r="22" spans="1:8" ht="20.100000000000001" customHeight="1">
      <c r="A22" s="237" t="s">
        <v>49</v>
      </c>
      <c r="B22" s="238">
        <f>+INDIVIDUAL!B22+INDIVIDUAL!B53+INDIVIDUAL!B84+INDIVIDUAL!B115+INDIVIDUAL!B146+INDIVIDUAL!B301+INDIVIDUAL!B177+INDIVIDUAL!B208+INDIVIDUAL!B239+INDIVIDUAL!B270+INDIVIDUAL!B332+INDIVIDUAL!B363+INDIVIDUAL!B394+INDIVIDUAL!B425+INDIVIDUAL!B457+INDIVIDUAL!B489</f>
        <v>0</v>
      </c>
      <c r="C22" s="238" t="e">
        <f>+INDIVIDUAL!C22+INDIVIDUAL!C53+INDIVIDUAL!C84+INDIVIDUAL!C115+INDIVIDUAL!C146+INDIVIDUAL!C301+INDIVIDUAL!C177+INDIVIDUAL!C208+INDIVIDUAL!C239+INDIVIDUAL!C270+INDIVIDUAL!C332+INDIVIDUAL!C363+INDIVIDUAL!C394+INDIVIDUAL!C425+INDIVIDUAL!C457+INDIVIDUAL!C489</f>
        <v>#REF!</v>
      </c>
      <c r="D22" s="238" t="e">
        <f>+INDIVIDUAL!D22+INDIVIDUAL!D53+INDIVIDUAL!D84+INDIVIDUAL!D115+INDIVIDUAL!D146+INDIVIDUAL!D301+INDIVIDUAL!D177+INDIVIDUAL!D208+INDIVIDUAL!D239+INDIVIDUAL!D270+INDIVIDUAL!D332+INDIVIDUAL!D363+INDIVIDUAL!D394+INDIVIDUAL!D425+INDIVIDUAL!D457+INDIVIDUAL!D489</f>
        <v>#REF!</v>
      </c>
      <c r="E22" s="238" t="e">
        <f>+INDIVIDUAL!E22+INDIVIDUAL!E53+INDIVIDUAL!E84+INDIVIDUAL!E115+INDIVIDUAL!E146+INDIVIDUAL!E301+INDIVIDUAL!E177+INDIVIDUAL!E208+INDIVIDUAL!E239+INDIVIDUAL!E270+INDIVIDUAL!E332+INDIVIDUAL!E363+INDIVIDUAL!E394+INDIVIDUAL!E425+INDIVIDUAL!E457+INDIVIDUAL!E489</f>
        <v>#REF!</v>
      </c>
      <c r="F22" s="238" t="e">
        <f>+INDIVIDUAL!F22+INDIVIDUAL!F53+INDIVIDUAL!F84+INDIVIDUAL!F115+INDIVIDUAL!F146+INDIVIDUAL!F301+INDIVIDUAL!F177+INDIVIDUAL!F208+INDIVIDUAL!F239+INDIVIDUAL!F270+INDIVIDUAL!F332+INDIVIDUAL!F363+INDIVIDUAL!F394+INDIVIDUAL!F425+INDIVIDUAL!F457+INDIVIDUAL!F489</f>
        <v>#REF!</v>
      </c>
      <c r="G22" s="249" t="e">
        <f t="shared" si="0"/>
        <v>#REF!</v>
      </c>
      <c r="H22" s="239" t="e">
        <f>+INDIVIDUAL!H22+INDIVIDUAL!H53+INDIVIDUAL!H84+INDIVIDUAL!H115+INDIVIDUAL!H146+INDIVIDUAL!H301+INDIVIDUAL!H177+INDIVIDUAL!H208+INDIVIDUAL!H239+INDIVIDUAL!H270+INDIVIDUAL!H332+INDIVIDUAL!H363+INDIVIDUAL!H394+INDIVIDUAL!H425+INDIVIDUAL!H457+INDIVIDUAL!H489</f>
        <v>#REF!</v>
      </c>
    </row>
    <row r="23" spans="1:8" ht="20.100000000000001" customHeight="1">
      <c r="A23" s="237" t="s">
        <v>50</v>
      </c>
      <c r="B23" s="238">
        <f>+INDIVIDUAL!B23+INDIVIDUAL!B54+INDIVIDUAL!B85+INDIVIDUAL!B116+INDIVIDUAL!B147+INDIVIDUAL!B302+INDIVIDUAL!B178+INDIVIDUAL!B209+INDIVIDUAL!B240+INDIVIDUAL!B271+INDIVIDUAL!B333+INDIVIDUAL!B364+INDIVIDUAL!B395+INDIVIDUAL!B426+INDIVIDUAL!B458+INDIVIDUAL!B490</f>
        <v>1</v>
      </c>
      <c r="C23" s="238" t="e">
        <f>+INDIVIDUAL!C23+INDIVIDUAL!C54+INDIVIDUAL!C85+INDIVIDUAL!C116+INDIVIDUAL!C147+INDIVIDUAL!C302+INDIVIDUAL!C178+INDIVIDUAL!C209+INDIVIDUAL!C240+INDIVIDUAL!C271+INDIVIDUAL!C333+INDIVIDUAL!C364+INDIVIDUAL!C395+INDIVIDUAL!C426+INDIVIDUAL!C458+INDIVIDUAL!C490</f>
        <v>#REF!</v>
      </c>
      <c r="D23" s="238" t="e">
        <f>+INDIVIDUAL!D23+INDIVIDUAL!D54+INDIVIDUAL!D85+INDIVIDUAL!D116+INDIVIDUAL!D147+INDIVIDUAL!D302+INDIVIDUAL!D178+INDIVIDUAL!D209+INDIVIDUAL!D240+INDIVIDUAL!D271+INDIVIDUAL!D333+INDIVIDUAL!D364+INDIVIDUAL!D395+INDIVIDUAL!D426+INDIVIDUAL!D458+INDIVIDUAL!D490</f>
        <v>#REF!</v>
      </c>
      <c r="E23" s="238" t="e">
        <f>+INDIVIDUAL!E23+INDIVIDUAL!E54+INDIVIDUAL!E85+INDIVIDUAL!E116+INDIVIDUAL!E147+INDIVIDUAL!E302+INDIVIDUAL!E178+INDIVIDUAL!E209+INDIVIDUAL!E240+INDIVIDUAL!E271+INDIVIDUAL!E333+INDIVIDUAL!E364+INDIVIDUAL!E395+INDIVIDUAL!E426+INDIVIDUAL!E458+INDIVIDUAL!E490</f>
        <v>#REF!</v>
      </c>
      <c r="F23" s="238" t="e">
        <f>+INDIVIDUAL!F23+INDIVIDUAL!F54+INDIVIDUAL!F85+INDIVIDUAL!F116+INDIVIDUAL!F147+INDIVIDUAL!F302+INDIVIDUAL!F178+INDIVIDUAL!F209+INDIVIDUAL!F240+INDIVIDUAL!F271+INDIVIDUAL!F333+INDIVIDUAL!F364+INDIVIDUAL!F395+INDIVIDUAL!F426+INDIVIDUAL!F458+INDIVIDUAL!F490</f>
        <v>#REF!</v>
      </c>
      <c r="G23" s="249" t="e">
        <f t="shared" si="0"/>
        <v>#REF!</v>
      </c>
      <c r="H23" s="239" t="e">
        <f>+INDIVIDUAL!H23+INDIVIDUAL!H54+INDIVIDUAL!H85+INDIVIDUAL!H116+INDIVIDUAL!H147+INDIVIDUAL!H302+INDIVIDUAL!H178+INDIVIDUAL!H209+INDIVIDUAL!H240+INDIVIDUAL!H271+INDIVIDUAL!H333+INDIVIDUAL!H364+INDIVIDUAL!H395+INDIVIDUAL!H426+INDIVIDUAL!H458+INDIVIDUAL!H490</f>
        <v>#REF!</v>
      </c>
    </row>
    <row r="24" spans="1:8" ht="20.100000000000001" customHeight="1">
      <c r="A24" s="237" t="s">
        <v>51</v>
      </c>
      <c r="B24" s="238">
        <f>+INDIVIDUAL!B24+INDIVIDUAL!B55+INDIVIDUAL!B86+INDIVIDUAL!B117+INDIVIDUAL!B148+INDIVIDUAL!B303+INDIVIDUAL!B179+INDIVIDUAL!B210+INDIVIDUAL!B241+INDIVIDUAL!B272+INDIVIDUAL!B334+INDIVIDUAL!B365+INDIVIDUAL!B396+INDIVIDUAL!B427+INDIVIDUAL!B459+INDIVIDUAL!B491</f>
        <v>0</v>
      </c>
      <c r="C24" s="238" t="e">
        <f>+INDIVIDUAL!C24+INDIVIDUAL!C55+INDIVIDUAL!C86+INDIVIDUAL!C117+INDIVIDUAL!C148+INDIVIDUAL!C303+INDIVIDUAL!C179+INDIVIDUAL!C210+INDIVIDUAL!C241+INDIVIDUAL!C272+INDIVIDUAL!C334+INDIVIDUAL!C365+INDIVIDUAL!C396+INDIVIDUAL!C427+INDIVIDUAL!C459+INDIVIDUAL!C491</f>
        <v>#REF!</v>
      </c>
      <c r="D24" s="238" t="e">
        <f>+INDIVIDUAL!D24+INDIVIDUAL!D55+INDIVIDUAL!D86+INDIVIDUAL!D117+INDIVIDUAL!D148+INDIVIDUAL!D303+INDIVIDUAL!D179+INDIVIDUAL!D210+INDIVIDUAL!D241+INDIVIDUAL!D272+INDIVIDUAL!D334+INDIVIDUAL!D365+INDIVIDUAL!D396+INDIVIDUAL!D427+INDIVIDUAL!D459+INDIVIDUAL!D491</f>
        <v>#REF!</v>
      </c>
      <c r="E24" s="238" t="e">
        <f>+INDIVIDUAL!E24+INDIVIDUAL!E55+INDIVIDUAL!E86+INDIVIDUAL!E117+INDIVIDUAL!E148+INDIVIDUAL!E303+INDIVIDUAL!E179+INDIVIDUAL!E210+INDIVIDUAL!E241+INDIVIDUAL!E272+INDIVIDUAL!E334+INDIVIDUAL!E365+INDIVIDUAL!E396+INDIVIDUAL!E427+INDIVIDUAL!E459+INDIVIDUAL!E491</f>
        <v>#REF!</v>
      </c>
      <c r="F24" s="238" t="e">
        <f>+INDIVIDUAL!F24+INDIVIDUAL!F55+INDIVIDUAL!F86+INDIVIDUAL!F117+INDIVIDUAL!F148+INDIVIDUAL!F303+INDIVIDUAL!F179+INDIVIDUAL!F210+INDIVIDUAL!F241+INDIVIDUAL!F272+INDIVIDUAL!F334+INDIVIDUAL!F365+INDIVIDUAL!F396+INDIVIDUAL!F427+INDIVIDUAL!F459+INDIVIDUAL!F491</f>
        <v>#REF!</v>
      </c>
      <c r="G24" s="249" t="e">
        <f t="shared" si="0"/>
        <v>#REF!</v>
      </c>
      <c r="H24" s="239" t="e">
        <f>+INDIVIDUAL!H24+INDIVIDUAL!H55+INDIVIDUAL!H86+INDIVIDUAL!H117+INDIVIDUAL!H148+INDIVIDUAL!H303+INDIVIDUAL!H179+INDIVIDUAL!H210+INDIVIDUAL!H241+INDIVIDUAL!H272+INDIVIDUAL!H334+INDIVIDUAL!H365+INDIVIDUAL!H396+INDIVIDUAL!H427+INDIVIDUAL!H459+INDIVIDUAL!H491</f>
        <v>#REF!</v>
      </c>
    </row>
    <row r="25" spans="1:8" ht="20.100000000000001" customHeight="1">
      <c r="A25" s="237" t="s">
        <v>52</v>
      </c>
      <c r="B25" s="238">
        <f>+INDIVIDUAL!B25+INDIVIDUAL!B56+INDIVIDUAL!B87+INDIVIDUAL!B118+INDIVIDUAL!B149+INDIVIDUAL!B304+INDIVIDUAL!B180+INDIVIDUAL!B211+INDIVIDUAL!B242+INDIVIDUAL!B273+INDIVIDUAL!B335+INDIVIDUAL!B366+INDIVIDUAL!B397+INDIVIDUAL!B428+INDIVIDUAL!B460+INDIVIDUAL!B492</f>
        <v>0</v>
      </c>
      <c r="C25" s="238" t="e">
        <f>+INDIVIDUAL!C25+INDIVIDUAL!C56+INDIVIDUAL!C87+INDIVIDUAL!C118+INDIVIDUAL!C149+INDIVIDUAL!C304+INDIVIDUAL!C180+INDIVIDUAL!C211+INDIVIDUAL!C242+INDIVIDUAL!C273+INDIVIDUAL!C335+INDIVIDUAL!C366+INDIVIDUAL!C397+INDIVIDUAL!C428+INDIVIDUAL!C460+INDIVIDUAL!C492</f>
        <v>#REF!</v>
      </c>
      <c r="D25" s="238" t="e">
        <f>+INDIVIDUAL!D25+INDIVIDUAL!D56+INDIVIDUAL!D87+INDIVIDUAL!D118+INDIVIDUAL!D149+INDIVIDUAL!D304+INDIVIDUAL!D180+INDIVIDUAL!D211+INDIVIDUAL!D242+INDIVIDUAL!D273+INDIVIDUAL!D335+INDIVIDUAL!D366+INDIVIDUAL!D397+INDIVIDUAL!D428+INDIVIDUAL!D460+INDIVIDUAL!D492</f>
        <v>#REF!</v>
      </c>
      <c r="E25" s="238" t="e">
        <f>+INDIVIDUAL!E25+INDIVIDUAL!E56+INDIVIDUAL!E87+INDIVIDUAL!E118+INDIVIDUAL!E149+INDIVIDUAL!E304+INDIVIDUAL!E180+INDIVIDUAL!E211+INDIVIDUAL!E242+INDIVIDUAL!E273+INDIVIDUAL!E335+INDIVIDUAL!E366+INDIVIDUAL!E397+INDIVIDUAL!E428+INDIVIDUAL!E460+INDIVIDUAL!E492</f>
        <v>#REF!</v>
      </c>
      <c r="F25" s="238" t="e">
        <f>+INDIVIDUAL!F25+INDIVIDUAL!F56+INDIVIDUAL!F87+INDIVIDUAL!F118+INDIVIDUAL!F149+INDIVIDUAL!F304+INDIVIDUAL!F180+INDIVIDUAL!F211+INDIVIDUAL!F242+INDIVIDUAL!F273+INDIVIDUAL!F335+INDIVIDUAL!F366+INDIVIDUAL!F397+INDIVIDUAL!F428+INDIVIDUAL!F460+INDIVIDUAL!F492</f>
        <v>#REF!</v>
      </c>
      <c r="G25" s="249" t="e">
        <f t="shared" si="0"/>
        <v>#REF!</v>
      </c>
      <c r="H25" s="239" t="e">
        <f>+INDIVIDUAL!H25+INDIVIDUAL!H56+INDIVIDUAL!H87+INDIVIDUAL!H118+INDIVIDUAL!H149+INDIVIDUAL!H304+INDIVIDUAL!H180+INDIVIDUAL!H211+INDIVIDUAL!H242+INDIVIDUAL!H273+INDIVIDUAL!H335+INDIVIDUAL!H366+INDIVIDUAL!H397+INDIVIDUAL!H428+INDIVIDUAL!H460+INDIVIDUAL!H492</f>
        <v>#REF!</v>
      </c>
    </row>
    <row r="26" spans="1:8" ht="20.100000000000001" customHeight="1">
      <c r="A26" s="237" t="s">
        <v>53</v>
      </c>
      <c r="B26" s="238">
        <f>+INDIVIDUAL!B26+INDIVIDUAL!B57+INDIVIDUAL!B88+INDIVIDUAL!B119+INDIVIDUAL!B150+INDIVIDUAL!B305+INDIVIDUAL!B181+INDIVIDUAL!B212+INDIVIDUAL!B243+INDIVIDUAL!B274+INDIVIDUAL!B336+INDIVIDUAL!B367+INDIVIDUAL!B398+INDIVIDUAL!B429+INDIVIDUAL!B461+INDIVIDUAL!B493</f>
        <v>0</v>
      </c>
      <c r="C26" s="238" t="e">
        <f>+INDIVIDUAL!C26+INDIVIDUAL!C57+INDIVIDUAL!C88+INDIVIDUAL!C119+INDIVIDUAL!C150+INDIVIDUAL!C305+INDIVIDUAL!C181+INDIVIDUAL!C212+INDIVIDUAL!C243+INDIVIDUAL!C274+INDIVIDUAL!C336+INDIVIDUAL!C367+INDIVIDUAL!C398+INDIVIDUAL!C429+INDIVIDUAL!C461+INDIVIDUAL!C493</f>
        <v>#REF!</v>
      </c>
      <c r="D26" s="238" t="e">
        <f>+INDIVIDUAL!D26+INDIVIDUAL!D57+INDIVIDUAL!D88+INDIVIDUAL!D119+INDIVIDUAL!D150+INDIVIDUAL!D305+INDIVIDUAL!D181+INDIVIDUAL!D212+INDIVIDUAL!D243+INDIVIDUAL!D274+INDIVIDUAL!D336+INDIVIDUAL!D367+INDIVIDUAL!D398+INDIVIDUAL!D429+INDIVIDUAL!D461+INDIVIDUAL!D493</f>
        <v>#REF!</v>
      </c>
      <c r="E26" s="238" t="e">
        <f>+INDIVIDUAL!E26+INDIVIDUAL!E57+INDIVIDUAL!E88+INDIVIDUAL!E119+INDIVIDUAL!E150+INDIVIDUAL!E305+INDIVIDUAL!E181+INDIVIDUAL!E212+INDIVIDUAL!E243+INDIVIDUAL!E274+INDIVIDUAL!E336+INDIVIDUAL!E367+INDIVIDUAL!E398+INDIVIDUAL!E429+INDIVIDUAL!E461+INDIVIDUAL!E493</f>
        <v>#REF!</v>
      </c>
      <c r="F26" s="238" t="e">
        <f>+INDIVIDUAL!F26+INDIVIDUAL!F57+INDIVIDUAL!F88+INDIVIDUAL!F119+INDIVIDUAL!F150+INDIVIDUAL!F305+INDIVIDUAL!F181+INDIVIDUAL!F212+INDIVIDUAL!F243+INDIVIDUAL!F274+INDIVIDUAL!F336+INDIVIDUAL!F367+INDIVIDUAL!F398+INDIVIDUAL!F429+INDIVIDUAL!F461+INDIVIDUAL!F493</f>
        <v>#REF!</v>
      </c>
      <c r="G26" s="249" t="e">
        <f t="shared" si="0"/>
        <v>#REF!</v>
      </c>
      <c r="H26" s="239" t="e">
        <f>+INDIVIDUAL!H26+INDIVIDUAL!H57+INDIVIDUAL!H88+INDIVIDUAL!H119+INDIVIDUAL!H149+INDIVIDUAL!H305+INDIVIDUAL!H181+INDIVIDUAL!H212+INDIVIDUAL!H243+INDIVIDUAL!H274+INDIVIDUAL!H336+INDIVIDUAL!H367+INDIVIDUAL!H398+INDIVIDUAL!H429+INDIVIDUAL!H461+INDIVIDUAL!H493</f>
        <v>#REF!</v>
      </c>
    </row>
    <row r="27" spans="1:8" ht="5.0999999999999996" customHeight="1" thickBot="1">
      <c r="A27" s="246"/>
      <c r="B27" s="255"/>
      <c r="C27" s="247"/>
      <c r="D27" s="247"/>
      <c r="E27" s="247"/>
      <c r="F27" s="247"/>
      <c r="G27" s="247"/>
      <c r="H27" s="248"/>
    </row>
    <row r="28" spans="1:8" ht="26.1" customHeight="1" thickBot="1">
      <c r="A28" s="240" t="s">
        <v>54</v>
      </c>
      <c r="B28" s="241">
        <f>SUM(B9:B26)</f>
        <v>83</v>
      </c>
      <c r="C28" s="241" t="e">
        <f>SUM(C9:C26)</f>
        <v>#REF!</v>
      </c>
      <c r="D28" s="241" t="e">
        <f>SUM(D9:D26)</f>
        <v>#REF!</v>
      </c>
      <c r="E28" s="241" t="e">
        <f>SUM(E9:E26)</f>
        <v>#REF!</v>
      </c>
      <c r="F28" s="241" t="e">
        <f>SUM(F9:F26)</f>
        <v>#REF!</v>
      </c>
      <c r="G28" s="241" t="e">
        <f>SUM(B28:F28)</f>
        <v>#REF!</v>
      </c>
      <c r="H28" s="242" t="e">
        <f>SUM(H9:H26)</f>
        <v>#REF!</v>
      </c>
    </row>
    <row r="29" spans="1:8" ht="18" customHeight="1">
      <c r="A29" s="244" t="s">
        <v>55</v>
      </c>
      <c r="B29" s="243"/>
    </row>
    <row r="30" spans="1:8" ht="21" customHeight="1">
      <c r="A30" s="244" t="s">
        <v>56</v>
      </c>
      <c r="B30" s="244"/>
    </row>
    <row r="31" spans="1:8" ht="18" customHeight="1">
      <c r="A31" s="243" t="s">
        <v>57</v>
      </c>
      <c r="B31" s="243"/>
    </row>
  </sheetData>
  <mergeCells count="3">
    <mergeCell ref="A1:H1"/>
    <mergeCell ref="A2:H2"/>
    <mergeCell ref="A3:H3"/>
  </mergeCells>
  <phoneticPr fontId="0" type="noConversion"/>
  <printOptions horizontalCentered="1" verticalCentered="1"/>
  <pageMargins left="0.78740157480314965" right="0.59055118110236227" top="0.78740157480314965" bottom="0.78740157480314965" header="0" footer="0"/>
  <pageSetup scale="7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U141"/>
  <sheetViews>
    <sheetView showGridLines="0" tabSelected="1" zoomScale="80" zoomScaleNormal="80" workbookViewId="0"/>
  </sheetViews>
  <sheetFormatPr defaultColWidth="11.42578125" defaultRowHeight="12.75"/>
  <cols>
    <col min="1" max="1" width="5.28515625" style="420" customWidth="1"/>
    <col min="2" max="2" width="59.85546875" style="420" customWidth="1"/>
    <col min="3" max="3" width="31" style="420" customWidth="1"/>
    <col min="4" max="4" width="14.42578125" style="501" customWidth="1"/>
    <col min="5" max="5" width="22" style="501" customWidth="1"/>
    <col min="6" max="6" width="13.5703125" style="501" customWidth="1"/>
    <col min="7" max="7" width="11.42578125" style="419" customWidth="1"/>
    <col min="8" max="8" width="13" style="501" customWidth="1"/>
    <col min="9" max="9" width="10.7109375" style="501" bestFit="1" customWidth="1"/>
    <col min="10" max="10" width="12" style="501" customWidth="1"/>
    <col min="11" max="11" width="14.85546875" style="501" customWidth="1"/>
    <col min="12" max="12" width="4.7109375" style="502" bestFit="1" customWidth="1"/>
    <col min="13" max="16384" width="11.42578125" style="420"/>
  </cols>
  <sheetData>
    <row r="1" spans="1:216">
      <c r="A1" s="400"/>
      <c r="B1" s="400"/>
      <c r="C1" s="400"/>
      <c r="D1" s="419"/>
      <c r="E1" s="419"/>
      <c r="F1" s="419"/>
      <c r="H1" s="419"/>
      <c r="I1" s="419"/>
      <c r="J1" s="419"/>
      <c r="K1" s="419"/>
      <c r="L1" s="399"/>
      <c r="M1" s="400"/>
      <c r="N1" s="400"/>
      <c r="O1" s="400"/>
      <c r="P1" s="400"/>
      <c r="Q1" s="400"/>
      <c r="R1" s="400"/>
      <c r="S1" s="400"/>
      <c r="T1" s="400"/>
      <c r="U1" s="400"/>
      <c r="V1" s="400"/>
      <c r="W1" s="400"/>
      <c r="X1" s="400"/>
      <c r="Y1" s="400"/>
      <c r="Z1" s="400"/>
      <c r="AA1" s="400"/>
      <c r="AB1" s="400"/>
      <c r="AC1" s="400"/>
      <c r="AD1" s="400"/>
      <c r="AE1" s="400"/>
      <c r="AF1" s="400"/>
      <c r="AG1" s="400"/>
      <c r="AH1" s="400"/>
      <c r="AI1" s="400"/>
      <c r="AJ1" s="400"/>
      <c r="AK1" s="400"/>
      <c r="AL1" s="400"/>
      <c r="AM1" s="400"/>
      <c r="AN1" s="400"/>
      <c r="AO1" s="400"/>
      <c r="AP1" s="400"/>
      <c r="AQ1" s="400"/>
      <c r="AR1" s="400"/>
      <c r="AS1" s="400"/>
      <c r="AT1" s="400"/>
      <c r="AU1" s="400"/>
      <c r="AV1" s="400"/>
      <c r="AW1" s="400"/>
      <c r="AX1" s="400"/>
      <c r="AY1" s="400"/>
      <c r="AZ1" s="400"/>
      <c r="BA1" s="400"/>
      <c r="BB1" s="400"/>
      <c r="BC1" s="400"/>
      <c r="BD1" s="400"/>
      <c r="BE1" s="400"/>
      <c r="BF1" s="400"/>
      <c r="BG1" s="400"/>
      <c r="BH1" s="400"/>
      <c r="BI1" s="400"/>
      <c r="BJ1" s="400"/>
      <c r="BK1" s="400"/>
      <c r="BL1" s="400"/>
      <c r="BM1" s="400"/>
      <c r="BN1" s="400"/>
      <c r="BO1" s="400"/>
      <c r="BP1" s="400"/>
      <c r="BQ1" s="400"/>
      <c r="BR1" s="400"/>
      <c r="BS1" s="400"/>
      <c r="BT1" s="400"/>
      <c r="BU1" s="400"/>
      <c r="BV1" s="400"/>
      <c r="BW1" s="400"/>
      <c r="BX1" s="400"/>
      <c r="BY1" s="400"/>
      <c r="BZ1" s="400"/>
      <c r="CA1" s="400"/>
      <c r="CB1" s="400"/>
      <c r="CC1" s="400"/>
      <c r="CD1" s="400"/>
      <c r="CE1" s="400"/>
      <c r="CF1" s="400"/>
      <c r="CG1" s="400"/>
      <c r="CH1" s="400"/>
      <c r="CI1" s="400"/>
      <c r="CJ1" s="400"/>
      <c r="CK1" s="400"/>
      <c r="CL1" s="400"/>
      <c r="CM1" s="400"/>
      <c r="CN1" s="400"/>
      <c r="CO1" s="400"/>
      <c r="CP1" s="400"/>
      <c r="CQ1" s="400"/>
      <c r="CR1" s="400"/>
      <c r="CS1" s="400"/>
      <c r="CT1" s="400"/>
      <c r="CU1" s="400"/>
      <c r="CV1" s="400"/>
      <c r="CW1" s="400"/>
      <c r="CX1" s="400"/>
      <c r="CY1" s="400"/>
      <c r="CZ1" s="400"/>
      <c r="DA1" s="400"/>
      <c r="DB1" s="400"/>
      <c r="DC1" s="400"/>
      <c r="DD1" s="400"/>
      <c r="DE1" s="400"/>
      <c r="DF1" s="400"/>
      <c r="DG1" s="400"/>
      <c r="DH1" s="400"/>
      <c r="DI1" s="400"/>
      <c r="DJ1" s="400"/>
      <c r="DK1" s="400"/>
      <c r="DL1" s="400"/>
      <c r="DM1" s="400"/>
      <c r="DN1" s="400"/>
      <c r="DO1" s="400"/>
      <c r="DP1" s="400"/>
      <c r="DQ1" s="400"/>
      <c r="DR1" s="400"/>
      <c r="DS1" s="400"/>
      <c r="DT1" s="400"/>
      <c r="DU1" s="400"/>
      <c r="DV1" s="400"/>
      <c r="DW1" s="400"/>
      <c r="DX1" s="400"/>
      <c r="DY1" s="400"/>
      <c r="DZ1" s="400"/>
      <c r="EA1" s="400"/>
      <c r="EB1" s="400"/>
      <c r="EC1" s="400"/>
      <c r="ED1" s="400"/>
      <c r="EE1" s="400"/>
      <c r="EF1" s="400"/>
      <c r="EG1" s="400"/>
      <c r="EH1" s="400"/>
      <c r="EI1" s="400"/>
      <c r="EJ1" s="400"/>
      <c r="EK1" s="400"/>
      <c r="EL1" s="400"/>
      <c r="EM1" s="400"/>
      <c r="EN1" s="400"/>
      <c r="EO1" s="400"/>
      <c r="EP1" s="400"/>
      <c r="EQ1" s="400"/>
      <c r="ER1" s="400"/>
      <c r="ES1" s="400"/>
      <c r="ET1" s="400"/>
      <c r="EU1" s="400"/>
      <c r="EV1" s="400"/>
      <c r="EW1" s="400"/>
      <c r="EX1" s="400"/>
      <c r="EY1" s="400"/>
      <c r="EZ1" s="400"/>
      <c r="FA1" s="400"/>
      <c r="FB1" s="400"/>
      <c r="FC1" s="400"/>
      <c r="FD1" s="400"/>
      <c r="FE1" s="400"/>
      <c r="FF1" s="400"/>
      <c r="FG1" s="400"/>
      <c r="FH1" s="400"/>
      <c r="FI1" s="400"/>
      <c r="FJ1" s="400"/>
      <c r="FK1" s="400"/>
      <c r="FL1" s="400"/>
      <c r="FM1" s="400"/>
      <c r="FN1" s="400"/>
      <c r="FO1" s="400"/>
      <c r="FP1" s="400"/>
      <c r="FQ1" s="400"/>
      <c r="FR1" s="400"/>
      <c r="FS1" s="400"/>
      <c r="FT1" s="400"/>
      <c r="FU1" s="400"/>
      <c r="FV1" s="400"/>
      <c r="FW1" s="400"/>
      <c r="FX1" s="400"/>
      <c r="FY1" s="400"/>
      <c r="FZ1" s="400"/>
      <c r="GA1" s="400"/>
      <c r="GB1" s="400"/>
      <c r="GC1" s="400"/>
      <c r="GD1" s="400"/>
      <c r="GE1" s="400"/>
      <c r="GF1" s="400"/>
      <c r="GG1" s="400"/>
      <c r="GH1" s="400"/>
      <c r="GI1" s="400"/>
      <c r="GJ1" s="400"/>
      <c r="GK1" s="400"/>
      <c r="GL1" s="400"/>
      <c r="GM1" s="400"/>
      <c r="GN1" s="400"/>
      <c r="GO1" s="400"/>
      <c r="GP1" s="400"/>
      <c r="GQ1" s="400"/>
      <c r="GR1" s="400"/>
      <c r="GS1" s="400"/>
      <c r="GT1" s="400"/>
      <c r="GU1" s="400"/>
      <c r="GV1" s="400"/>
      <c r="GW1" s="400"/>
      <c r="GX1" s="400"/>
      <c r="GY1" s="400"/>
      <c r="GZ1" s="400"/>
      <c r="HA1" s="400"/>
      <c r="HB1" s="400"/>
      <c r="HC1" s="400"/>
      <c r="HD1" s="400"/>
      <c r="HE1" s="400"/>
      <c r="HF1" s="400"/>
      <c r="HG1" s="400"/>
      <c r="HH1" s="400"/>
    </row>
    <row r="2" spans="1:216" ht="15.75">
      <c r="A2" s="516" t="s">
        <v>58</v>
      </c>
      <c r="B2" s="516"/>
      <c r="C2" s="516"/>
      <c r="D2" s="516"/>
      <c r="E2" s="516"/>
      <c r="F2" s="516"/>
      <c r="G2" s="516"/>
      <c r="H2" s="516"/>
      <c r="I2" s="516"/>
      <c r="J2" s="516"/>
      <c r="K2" s="516"/>
      <c r="L2" s="399"/>
      <c r="M2" s="400"/>
      <c r="N2" s="400"/>
      <c r="O2" s="400"/>
      <c r="P2" s="400"/>
      <c r="Q2" s="400"/>
    </row>
    <row r="3" spans="1:216" ht="15.75">
      <c r="A3" s="516" t="s">
        <v>59</v>
      </c>
      <c r="B3" s="516"/>
      <c r="C3" s="516"/>
      <c r="D3" s="516"/>
      <c r="E3" s="516"/>
      <c r="F3" s="516"/>
      <c r="G3" s="516"/>
      <c r="H3" s="516"/>
      <c r="I3" s="516"/>
      <c r="J3" s="516"/>
      <c r="K3" s="516"/>
      <c r="L3" s="399"/>
      <c r="M3" s="400"/>
      <c r="N3" s="400"/>
      <c r="O3" s="400"/>
      <c r="P3" s="400"/>
      <c r="Q3" s="400"/>
    </row>
    <row r="4" spans="1:216">
      <c r="A4" s="421"/>
      <c r="B4" s="422"/>
      <c r="C4" s="422"/>
      <c r="D4" s="423"/>
      <c r="E4" s="423"/>
      <c r="F4" s="421"/>
      <c r="G4" s="424"/>
      <c r="H4" s="421"/>
      <c r="I4" s="421"/>
      <c r="J4" s="421"/>
      <c r="K4" s="421"/>
      <c r="L4" s="399"/>
      <c r="M4" s="400"/>
      <c r="N4" s="400"/>
      <c r="O4" s="400"/>
      <c r="P4" s="400"/>
      <c r="Q4" s="400"/>
    </row>
    <row r="5" spans="1:216" s="504" customFormat="1" ht="33.75">
      <c r="A5" s="393" t="s">
        <v>60</v>
      </c>
      <c r="B5" s="393" t="s">
        <v>61</v>
      </c>
      <c r="C5" s="394" t="s">
        <v>62</v>
      </c>
      <c r="D5" s="395" t="s">
        <v>63</v>
      </c>
      <c r="E5" s="395" t="s">
        <v>64</v>
      </c>
      <c r="F5" s="396" t="s">
        <v>5</v>
      </c>
      <c r="G5" s="396" t="s">
        <v>6</v>
      </c>
      <c r="H5" s="396" t="s">
        <v>7</v>
      </c>
      <c r="I5" s="396" t="s">
        <v>65</v>
      </c>
      <c r="J5" s="397" t="s">
        <v>66</v>
      </c>
      <c r="K5" s="398" t="s">
        <v>67</v>
      </c>
      <c r="L5" s="503"/>
    </row>
    <row r="6" spans="1:216" s="400" customFormat="1" ht="19.5" customHeight="1">
      <c r="A6" s="401"/>
      <c r="B6" s="402" t="s">
        <v>68</v>
      </c>
      <c r="C6" s="403"/>
      <c r="D6" s="404"/>
      <c r="E6" s="404"/>
      <c r="F6" s="405"/>
      <c r="G6" s="405"/>
      <c r="H6" s="405"/>
      <c r="I6" s="405"/>
      <c r="J6" s="406"/>
      <c r="K6" s="406"/>
      <c r="L6" s="399"/>
    </row>
    <row r="7" spans="1:216" s="438" customFormat="1" ht="20.100000000000001" customHeight="1">
      <c r="A7" s="430">
        <v>1</v>
      </c>
      <c r="B7" s="431" t="s">
        <v>69</v>
      </c>
      <c r="C7" s="432" t="s">
        <v>70</v>
      </c>
      <c r="D7" s="433" t="s">
        <v>71</v>
      </c>
      <c r="E7" s="434" t="s">
        <v>72</v>
      </c>
      <c r="F7" s="435">
        <v>1</v>
      </c>
      <c r="G7" s="435">
        <v>0</v>
      </c>
      <c r="H7" s="435">
        <v>0</v>
      </c>
      <c r="I7" s="435">
        <v>0</v>
      </c>
      <c r="J7" s="435">
        <v>2</v>
      </c>
      <c r="K7" s="436">
        <v>56</v>
      </c>
      <c r="L7" s="437"/>
    </row>
    <row r="8" spans="1:216" s="438" customFormat="1" ht="20.100000000000001" customHeight="1">
      <c r="A8" s="430">
        <v>2</v>
      </c>
      <c r="B8" s="431" t="s">
        <v>73</v>
      </c>
      <c r="C8" s="432" t="s">
        <v>74</v>
      </c>
      <c r="D8" s="433">
        <v>5389</v>
      </c>
      <c r="E8" s="434" t="s">
        <v>72</v>
      </c>
      <c r="F8" s="435">
        <v>16</v>
      </c>
      <c r="G8" s="435">
        <v>107</v>
      </c>
      <c r="H8" s="435">
        <v>66</v>
      </c>
      <c r="I8" s="435">
        <v>1201</v>
      </c>
      <c r="J8" s="432">
        <v>1391</v>
      </c>
      <c r="K8" s="436">
        <v>2313</v>
      </c>
      <c r="L8" s="437"/>
    </row>
    <row r="9" spans="1:216" s="438" customFormat="1" ht="20.100000000000001" customHeight="1">
      <c r="A9" s="430">
        <v>3</v>
      </c>
      <c r="B9" s="431" t="s">
        <v>75</v>
      </c>
      <c r="C9" s="432" t="s">
        <v>76</v>
      </c>
      <c r="D9" s="433">
        <v>18872</v>
      </c>
      <c r="E9" s="439" t="s">
        <v>77</v>
      </c>
      <c r="F9" s="435">
        <v>8</v>
      </c>
      <c r="G9" s="435">
        <v>131</v>
      </c>
      <c r="H9" s="435">
        <v>15</v>
      </c>
      <c r="I9" s="435">
        <v>95</v>
      </c>
      <c r="J9" s="432">
        <v>250</v>
      </c>
      <c r="K9" s="436">
        <v>3790</v>
      </c>
      <c r="L9" s="437"/>
    </row>
    <row r="10" spans="1:216" s="438" customFormat="1" ht="20.100000000000001" customHeight="1">
      <c r="A10" s="430">
        <v>4</v>
      </c>
      <c r="B10" s="431" t="s">
        <v>78</v>
      </c>
      <c r="C10" s="432" t="s">
        <v>79</v>
      </c>
      <c r="D10" s="433">
        <v>24593</v>
      </c>
      <c r="E10" s="434" t="s">
        <v>72</v>
      </c>
      <c r="F10" s="435">
        <v>0</v>
      </c>
      <c r="G10" s="435">
        <v>33</v>
      </c>
      <c r="H10" s="435">
        <v>13</v>
      </c>
      <c r="I10" s="435">
        <v>11</v>
      </c>
      <c r="J10" s="435">
        <v>58</v>
      </c>
      <c r="K10" s="436">
        <v>577</v>
      </c>
      <c r="L10" s="437"/>
    </row>
    <row r="11" spans="1:216" s="438" customFormat="1" ht="20.100000000000001" customHeight="1">
      <c r="A11" s="430">
        <v>5</v>
      </c>
      <c r="B11" s="431" t="s">
        <v>80</v>
      </c>
      <c r="C11" s="432" t="s">
        <v>81</v>
      </c>
      <c r="D11" s="433">
        <v>27995</v>
      </c>
      <c r="E11" s="434" t="s">
        <v>72</v>
      </c>
      <c r="F11" s="435">
        <v>4</v>
      </c>
      <c r="G11" s="435">
        <v>11</v>
      </c>
      <c r="H11" s="435">
        <v>2</v>
      </c>
      <c r="I11" s="435">
        <v>5</v>
      </c>
      <c r="J11" s="435">
        <v>23</v>
      </c>
      <c r="K11" s="436">
        <v>284</v>
      </c>
      <c r="L11" s="437"/>
    </row>
    <row r="12" spans="1:216" s="438" customFormat="1" ht="20.100000000000001" customHeight="1">
      <c r="A12" s="430">
        <v>6</v>
      </c>
      <c r="B12" s="431" t="s">
        <v>82</v>
      </c>
      <c r="C12" s="432" t="s">
        <v>83</v>
      </c>
      <c r="D12" s="433">
        <v>29710</v>
      </c>
      <c r="E12" s="434" t="s">
        <v>72</v>
      </c>
      <c r="F12" s="435">
        <v>1</v>
      </c>
      <c r="G12" s="435">
        <v>34</v>
      </c>
      <c r="H12" s="435">
        <v>2</v>
      </c>
      <c r="I12" s="435">
        <v>0</v>
      </c>
      <c r="J12" s="432">
        <v>38</v>
      </c>
      <c r="K12" s="436">
        <v>617</v>
      </c>
      <c r="L12" s="437"/>
    </row>
    <row r="13" spans="1:216" s="438" customFormat="1" ht="20.100000000000001" customHeight="1">
      <c r="A13" s="430">
        <v>7</v>
      </c>
      <c r="B13" s="440" t="s">
        <v>84</v>
      </c>
      <c r="C13" s="432" t="s">
        <v>85</v>
      </c>
      <c r="D13" s="433">
        <v>33794</v>
      </c>
      <c r="E13" s="434" t="s">
        <v>86</v>
      </c>
      <c r="F13" s="435">
        <v>2</v>
      </c>
      <c r="G13" s="435">
        <v>87</v>
      </c>
      <c r="H13" s="435">
        <v>66</v>
      </c>
      <c r="I13" s="435">
        <v>172</v>
      </c>
      <c r="J13" s="432">
        <v>328</v>
      </c>
      <c r="K13" s="436">
        <v>2268</v>
      </c>
      <c r="L13" s="437"/>
    </row>
    <row r="14" spans="1:216" s="438" customFormat="1" ht="20.100000000000001" customHeight="1">
      <c r="A14" s="430">
        <v>8</v>
      </c>
      <c r="B14" s="431" t="s">
        <v>87</v>
      </c>
      <c r="C14" s="432" t="s">
        <v>88</v>
      </c>
      <c r="D14" s="433">
        <v>34533</v>
      </c>
      <c r="E14" s="434" t="s">
        <v>72</v>
      </c>
      <c r="F14" s="435">
        <v>1</v>
      </c>
      <c r="G14" s="435">
        <v>67</v>
      </c>
      <c r="H14" s="435">
        <v>74</v>
      </c>
      <c r="I14" s="435">
        <v>1836</v>
      </c>
      <c r="J14" s="435">
        <v>1979</v>
      </c>
      <c r="K14" s="436">
        <v>2379</v>
      </c>
      <c r="L14" s="437"/>
    </row>
    <row r="15" spans="1:216" s="438" customFormat="1" ht="20.100000000000001" customHeight="1">
      <c r="A15" s="430">
        <v>9</v>
      </c>
      <c r="B15" s="440" t="s">
        <v>89</v>
      </c>
      <c r="C15" s="432" t="s">
        <v>90</v>
      </c>
      <c r="D15" s="433">
        <v>35612</v>
      </c>
      <c r="E15" s="434" t="s">
        <v>72</v>
      </c>
      <c r="F15" s="435">
        <v>1</v>
      </c>
      <c r="G15" s="435">
        <v>21</v>
      </c>
      <c r="H15" s="435">
        <v>6</v>
      </c>
      <c r="I15" s="435">
        <v>98</v>
      </c>
      <c r="J15" s="435">
        <v>127</v>
      </c>
      <c r="K15" s="436">
        <v>594</v>
      </c>
      <c r="L15" s="437"/>
    </row>
    <row r="16" spans="1:216" s="438" customFormat="1" ht="20.100000000000001" customHeight="1">
      <c r="A16" s="430">
        <v>10</v>
      </c>
      <c r="B16" s="440" t="s">
        <v>91</v>
      </c>
      <c r="C16" s="432" t="s">
        <v>92</v>
      </c>
      <c r="D16" s="433">
        <v>36708</v>
      </c>
      <c r="E16" s="434" t="s">
        <v>72</v>
      </c>
      <c r="F16" s="435">
        <v>2</v>
      </c>
      <c r="G16" s="435">
        <v>42</v>
      </c>
      <c r="H16" s="435">
        <v>5</v>
      </c>
      <c r="I16" s="435">
        <v>78</v>
      </c>
      <c r="J16" s="432">
        <v>128</v>
      </c>
      <c r="K16" s="436">
        <v>1240</v>
      </c>
      <c r="L16" s="437"/>
    </row>
    <row r="17" spans="1:12" s="438" customFormat="1" ht="20.100000000000001" customHeight="1">
      <c r="A17" s="430">
        <v>11</v>
      </c>
      <c r="B17" s="440" t="s">
        <v>93</v>
      </c>
      <c r="C17" s="432" t="s">
        <v>94</v>
      </c>
      <c r="D17" s="433">
        <v>36901</v>
      </c>
      <c r="E17" s="434" t="s">
        <v>72</v>
      </c>
      <c r="F17" s="432">
        <v>1</v>
      </c>
      <c r="G17" s="435">
        <v>14</v>
      </c>
      <c r="H17" s="435">
        <v>3</v>
      </c>
      <c r="I17" s="435">
        <v>83</v>
      </c>
      <c r="J17" s="432">
        <v>102</v>
      </c>
      <c r="K17" s="436">
        <v>715</v>
      </c>
      <c r="L17" s="437"/>
    </row>
    <row r="18" spans="1:12" s="438" customFormat="1" ht="20.100000000000001" customHeight="1">
      <c r="A18" s="430">
        <v>12</v>
      </c>
      <c r="B18" s="440" t="s">
        <v>95</v>
      </c>
      <c r="C18" s="432" t="s">
        <v>96</v>
      </c>
      <c r="D18" s="433">
        <v>39251</v>
      </c>
      <c r="E18" s="434" t="s">
        <v>72</v>
      </c>
      <c r="F18" s="435">
        <v>0</v>
      </c>
      <c r="G18" s="435">
        <v>87</v>
      </c>
      <c r="H18" s="435">
        <v>16</v>
      </c>
      <c r="I18" s="435">
        <v>741</v>
      </c>
      <c r="J18" s="435">
        <v>845</v>
      </c>
      <c r="K18" s="436">
        <v>1200</v>
      </c>
      <c r="L18" s="437"/>
    </row>
    <row r="19" spans="1:12" s="438" customFormat="1" ht="20.100000000000001" customHeight="1">
      <c r="A19" s="430">
        <v>13</v>
      </c>
      <c r="B19" s="440" t="s">
        <v>97</v>
      </c>
      <c r="C19" s="432" t="s">
        <v>98</v>
      </c>
      <c r="D19" s="433">
        <v>39292</v>
      </c>
      <c r="E19" s="434" t="s">
        <v>72</v>
      </c>
      <c r="F19" s="435">
        <v>0</v>
      </c>
      <c r="G19" s="435">
        <v>119</v>
      </c>
      <c r="H19" s="435">
        <v>0</v>
      </c>
      <c r="I19" s="435">
        <v>0</v>
      </c>
      <c r="J19" s="435">
        <v>120</v>
      </c>
      <c r="K19" s="436">
        <v>1774</v>
      </c>
      <c r="L19" s="437"/>
    </row>
    <row r="20" spans="1:12" s="438" customFormat="1" ht="20.100000000000001" customHeight="1">
      <c r="A20" s="430">
        <v>14</v>
      </c>
      <c r="B20" s="440" t="s">
        <v>99</v>
      </c>
      <c r="C20" s="432" t="s">
        <v>100</v>
      </c>
      <c r="D20" s="433">
        <v>39479</v>
      </c>
      <c r="E20" s="434" t="s">
        <v>72</v>
      </c>
      <c r="F20" s="435">
        <v>0</v>
      </c>
      <c r="G20" s="435">
        <v>28</v>
      </c>
      <c r="H20" s="435">
        <v>0</v>
      </c>
      <c r="I20" s="435">
        <v>1364</v>
      </c>
      <c r="J20" s="432">
        <v>1393</v>
      </c>
      <c r="K20" s="436">
        <v>681</v>
      </c>
      <c r="L20" s="437"/>
    </row>
    <row r="21" spans="1:12" s="438" customFormat="1" ht="20.100000000000001" customHeight="1">
      <c r="A21" s="430">
        <v>15</v>
      </c>
      <c r="B21" s="440" t="s">
        <v>101</v>
      </c>
      <c r="C21" s="432" t="s">
        <v>102</v>
      </c>
      <c r="D21" s="433">
        <v>35872</v>
      </c>
      <c r="E21" s="434" t="s">
        <v>72</v>
      </c>
      <c r="F21" s="435">
        <v>1</v>
      </c>
      <c r="G21" s="435">
        <v>60</v>
      </c>
      <c r="H21" s="435">
        <v>70</v>
      </c>
      <c r="I21" s="435">
        <v>2080</v>
      </c>
      <c r="J21" s="432">
        <v>2212</v>
      </c>
      <c r="K21" s="436">
        <v>3490</v>
      </c>
      <c r="L21" s="437"/>
    </row>
    <row r="22" spans="1:12" s="409" customFormat="1" ht="20.100000000000001" customHeight="1">
      <c r="A22" s="441"/>
      <c r="B22" s="442" t="s">
        <v>103</v>
      </c>
      <c r="C22" s="443"/>
      <c r="D22" s="444"/>
      <c r="E22" s="445">
        <v>15</v>
      </c>
      <c r="F22" s="445">
        <v>38</v>
      </c>
      <c r="G22" s="445">
        <v>841</v>
      </c>
      <c r="H22" s="445">
        <v>338</v>
      </c>
      <c r="I22" s="446">
        <v>6402</v>
      </c>
      <c r="J22" s="445">
        <v>7634</v>
      </c>
      <c r="K22" s="447">
        <v>21978</v>
      </c>
      <c r="L22" s="408"/>
    </row>
    <row r="23" spans="1:12" s="400" customFormat="1" ht="20.100000000000001" customHeight="1">
      <c r="A23" s="401"/>
      <c r="B23" s="402" t="s">
        <v>104</v>
      </c>
      <c r="C23" s="403"/>
      <c r="D23" s="404"/>
      <c r="E23" s="404"/>
      <c r="F23" s="405"/>
      <c r="G23" s="405"/>
      <c r="H23" s="405"/>
      <c r="I23" s="405"/>
      <c r="J23" s="406"/>
      <c r="K23" s="406"/>
      <c r="L23" s="399"/>
    </row>
    <row r="24" spans="1:12" s="438" customFormat="1" ht="20.100000000000001" customHeight="1">
      <c r="A24" s="430">
        <v>1</v>
      </c>
      <c r="B24" s="431" t="s">
        <v>105</v>
      </c>
      <c r="C24" s="432" t="s">
        <v>106</v>
      </c>
      <c r="D24" s="433">
        <v>18445</v>
      </c>
      <c r="E24" s="434" t="s">
        <v>72</v>
      </c>
      <c r="F24" s="435">
        <v>3</v>
      </c>
      <c r="G24" s="435">
        <v>0</v>
      </c>
      <c r="H24" s="435">
        <v>0</v>
      </c>
      <c r="I24" s="435">
        <v>0</v>
      </c>
      <c r="J24" s="432">
        <v>4</v>
      </c>
      <c r="K24" s="436">
        <v>1205</v>
      </c>
      <c r="L24" s="437"/>
    </row>
    <row r="25" spans="1:12" s="438" customFormat="1" ht="20.100000000000001" customHeight="1">
      <c r="A25" s="430">
        <v>2</v>
      </c>
      <c r="B25" s="440" t="s">
        <v>107</v>
      </c>
      <c r="C25" s="432" t="s">
        <v>108</v>
      </c>
      <c r="D25" s="433">
        <v>29312</v>
      </c>
      <c r="E25" s="434" t="s">
        <v>72</v>
      </c>
      <c r="F25" s="435">
        <v>0</v>
      </c>
      <c r="G25" s="435">
        <v>28</v>
      </c>
      <c r="H25" s="435">
        <v>7</v>
      </c>
      <c r="I25" s="435">
        <v>0</v>
      </c>
      <c r="J25" s="432">
        <v>36</v>
      </c>
      <c r="K25" s="436">
        <v>442</v>
      </c>
      <c r="L25" s="437"/>
    </row>
    <row r="26" spans="1:12" s="438" customFormat="1" ht="20.100000000000001" customHeight="1">
      <c r="A26" s="448">
        <v>3</v>
      </c>
      <c r="B26" s="440" t="s">
        <v>109</v>
      </c>
      <c r="C26" s="432" t="s">
        <v>110</v>
      </c>
      <c r="D26" s="433">
        <v>38443</v>
      </c>
      <c r="E26" s="434" t="s">
        <v>72</v>
      </c>
      <c r="F26" s="435">
        <v>0</v>
      </c>
      <c r="G26" s="435">
        <v>5</v>
      </c>
      <c r="H26" s="435">
        <v>0</v>
      </c>
      <c r="I26" s="435">
        <v>0</v>
      </c>
      <c r="J26" s="435">
        <v>6</v>
      </c>
      <c r="K26" s="449">
        <v>251</v>
      </c>
      <c r="L26" s="437"/>
    </row>
    <row r="27" spans="1:12" s="409" customFormat="1" ht="20.100000000000001" customHeight="1">
      <c r="A27" s="441"/>
      <c r="B27" s="442" t="s">
        <v>103</v>
      </c>
      <c r="C27" s="443"/>
      <c r="D27" s="444"/>
      <c r="E27" s="445">
        <v>3</v>
      </c>
      <c r="F27" s="445">
        <v>3</v>
      </c>
      <c r="G27" s="445">
        <v>33</v>
      </c>
      <c r="H27" s="445">
        <v>7</v>
      </c>
      <c r="I27" s="446">
        <v>0</v>
      </c>
      <c r="J27" s="445">
        <v>46</v>
      </c>
      <c r="K27" s="447">
        <v>1898</v>
      </c>
      <c r="L27" s="408"/>
    </row>
    <row r="28" spans="1:12" s="400" customFormat="1" ht="20.100000000000001" customHeight="1">
      <c r="A28" s="401"/>
      <c r="B28" s="402" t="s">
        <v>111</v>
      </c>
      <c r="C28" s="403"/>
      <c r="D28" s="404"/>
      <c r="E28" s="404"/>
      <c r="F28" s="405"/>
      <c r="G28" s="405"/>
      <c r="H28" s="405"/>
      <c r="I28" s="405"/>
      <c r="J28" s="406"/>
      <c r="K28" s="406"/>
      <c r="L28" s="399"/>
    </row>
    <row r="29" spans="1:12" s="438" customFormat="1" ht="20.100000000000001" customHeight="1">
      <c r="A29" s="430">
        <v>1</v>
      </c>
      <c r="B29" s="431" t="s">
        <v>112</v>
      </c>
      <c r="C29" s="432" t="s">
        <v>113</v>
      </c>
      <c r="D29" s="433">
        <v>35684</v>
      </c>
      <c r="E29" s="439" t="s">
        <v>77</v>
      </c>
      <c r="F29" s="435">
        <v>0</v>
      </c>
      <c r="G29" s="435">
        <v>3</v>
      </c>
      <c r="H29" s="435">
        <v>0</v>
      </c>
      <c r="I29" s="435">
        <v>0</v>
      </c>
      <c r="J29" s="432">
        <v>4</v>
      </c>
      <c r="K29" s="436">
        <v>15</v>
      </c>
      <c r="L29" s="437"/>
    </row>
    <row r="30" spans="1:12" s="438" customFormat="1" ht="20.100000000000001" customHeight="1">
      <c r="A30" s="450">
        <v>2</v>
      </c>
      <c r="B30" s="451" t="s">
        <v>114</v>
      </c>
      <c r="C30" s="432" t="s">
        <v>115</v>
      </c>
      <c r="D30" s="433">
        <v>35845</v>
      </c>
      <c r="E30" s="452" t="s">
        <v>72</v>
      </c>
      <c r="F30" s="435">
        <v>0</v>
      </c>
      <c r="G30" s="435">
        <v>2</v>
      </c>
      <c r="H30" s="435">
        <v>0</v>
      </c>
      <c r="I30" s="435">
        <v>0</v>
      </c>
      <c r="J30" s="453">
        <v>3</v>
      </c>
      <c r="K30" s="436">
        <v>75</v>
      </c>
      <c r="L30" s="437"/>
    </row>
    <row r="31" spans="1:12" s="438" customFormat="1" ht="20.100000000000001" customHeight="1">
      <c r="A31" s="454">
        <v>3</v>
      </c>
      <c r="B31" s="440" t="s">
        <v>116</v>
      </c>
      <c r="C31" s="432" t="s">
        <v>117</v>
      </c>
      <c r="D31" s="433">
        <v>36293</v>
      </c>
      <c r="E31" s="434" t="s">
        <v>72</v>
      </c>
      <c r="F31" s="435">
        <v>1</v>
      </c>
      <c r="G31" s="435">
        <v>3</v>
      </c>
      <c r="H31" s="435">
        <v>0</v>
      </c>
      <c r="I31" s="435">
        <v>0</v>
      </c>
      <c r="J31" s="432">
        <v>5</v>
      </c>
      <c r="K31" s="436">
        <v>131</v>
      </c>
      <c r="L31" s="437"/>
    </row>
    <row r="32" spans="1:12" s="438" customFormat="1" ht="20.100000000000001" customHeight="1">
      <c r="A32" s="430">
        <v>4</v>
      </c>
      <c r="B32" s="440" t="s">
        <v>118</v>
      </c>
      <c r="C32" s="432" t="s">
        <v>119</v>
      </c>
      <c r="D32" s="433">
        <v>36312</v>
      </c>
      <c r="E32" s="434" t="s">
        <v>86</v>
      </c>
      <c r="F32" s="435">
        <v>0</v>
      </c>
      <c r="G32" s="435">
        <v>23</v>
      </c>
      <c r="H32" s="435">
        <v>0</v>
      </c>
      <c r="I32" s="435">
        <v>2</v>
      </c>
      <c r="J32" s="432">
        <v>26</v>
      </c>
      <c r="K32" s="436">
        <v>333</v>
      </c>
      <c r="L32" s="437"/>
    </row>
    <row r="33" spans="1:12" s="438" customFormat="1" ht="20.100000000000001" customHeight="1">
      <c r="A33" s="454">
        <v>5</v>
      </c>
      <c r="B33" s="455" t="s">
        <v>120</v>
      </c>
      <c r="C33" s="432" t="s">
        <v>121</v>
      </c>
      <c r="D33" s="433">
        <v>36384</v>
      </c>
      <c r="E33" s="434" t="s">
        <v>72</v>
      </c>
      <c r="F33" s="435">
        <v>1</v>
      </c>
      <c r="G33" s="435">
        <v>0</v>
      </c>
      <c r="H33" s="435">
        <v>0</v>
      </c>
      <c r="I33" s="435">
        <v>0</v>
      </c>
      <c r="J33" s="432">
        <v>2</v>
      </c>
      <c r="K33" s="436">
        <v>58</v>
      </c>
      <c r="L33" s="437"/>
    </row>
    <row r="34" spans="1:12" s="438" customFormat="1" ht="20.100000000000001" customHeight="1">
      <c r="A34" s="454">
        <v>6</v>
      </c>
      <c r="B34" s="455" t="s">
        <v>122</v>
      </c>
      <c r="C34" s="432" t="s">
        <v>123</v>
      </c>
      <c r="D34" s="433">
        <v>36398</v>
      </c>
      <c r="E34" s="434" t="s">
        <v>124</v>
      </c>
      <c r="F34" s="435">
        <v>0</v>
      </c>
      <c r="G34" s="435">
        <v>3</v>
      </c>
      <c r="H34" s="435">
        <v>0</v>
      </c>
      <c r="I34" s="435">
        <v>0</v>
      </c>
      <c r="J34" s="432">
        <v>4</v>
      </c>
      <c r="K34" s="436">
        <v>40</v>
      </c>
      <c r="L34" s="437"/>
    </row>
    <row r="35" spans="1:12" s="438" customFormat="1" ht="20.100000000000001" customHeight="1">
      <c r="A35" s="430">
        <v>7</v>
      </c>
      <c r="B35" s="455" t="s">
        <v>125</v>
      </c>
      <c r="C35" s="432" t="s">
        <v>126</v>
      </c>
      <c r="D35" s="433">
        <v>36419</v>
      </c>
      <c r="E35" s="434" t="s">
        <v>86</v>
      </c>
      <c r="F35" s="435">
        <v>0</v>
      </c>
      <c r="G35" s="435">
        <v>14</v>
      </c>
      <c r="H35" s="435">
        <v>5</v>
      </c>
      <c r="I35" s="435">
        <v>0</v>
      </c>
      <c r="J35" s="432">
        <v>20</v>
      </c>
      <c r="K35" s="436">
        <v>229</v>
      </c>
      <c r="L35" s="437"/>
    </row>
    <row r="36" spans="1:12" s="438" customFormat="1" ht="20.100000000000001" customHeight="1">
      <c r="A36" s="454">
        <v>8</v>
      </c>
      <c r="B36" s="440" t="s">
        <v>127</v>
      </c>
      <c r="C36" s="432" t="s">
        <v>128</v>
      </c>
      <c r="D36" s="433">
        <v>37865</v>
      </c>
      <c r="E36" s="434" t="s">
        <v>45</v>
      </c>
      <c r="F36" s="435">
        <v>0</v>
      </c>
      <c r="G36" s="435">
        <v>0</v>
      </c>
      <c r="H36" s="435">
        <v>0</v>
      </c>
      <c r="I36" s="435">
        <v>0</v>
      </c>
      <c r="J36" s="432">
        <v>1</v>
      </c>
      <c r="K36" s="436">
        <v>17</v>
      </c>
      <c r="L36" s="437"/>
    </row>
    <row r="37" spans="1:12" s="438" customFormat="1" ht="20.100000000000001" customHeight="1">
      <c r="A37" s="454">
        <v>9</v>
      </c>
      <c r="B37" s="440" t="s">
        <v>129</v>
      </c>
      <c r="C37" s="432" t="s">
        <v>130</v>
      </c>
      <c r="D37" s="433">
        <v>39601</v>
      </c>
      <c r="E37" s="434" t="s">
        <v>72</v>
      </c>
      <c r="F37" s="435">
        <v>7</v>
      </c>
      <c r="G37" s="435">
        <v>16</v>
      </c>
      <c r="H37" s="435">
        <v>0</v>
      </c>
      <c r="I37" s="435">
        <v>0</v>
      </c>
      <c r="J37" s="432">
        <v>24</v>
      </c>
      <c r="K37" s="436">
        <v>296</v>
      </c>
      <c r="L37" s="437"/>
    </row>
    <row r="38" spans="1:12" s="438" customFormat="1" ht="20.100000000000001" customHeight="1">
      <c r="A38" s="430">
        <v>10</v>
      </c>
      <c r="B38" s="440" t="s">
        <v>131</v>
      </c>
      <c r="C38" s="432" t="s">
        <v>132</v>
      </c>
      <c r="D38" s="433">
        <v>39630</v>
      </c>
      <c r="E38" s="434" t="s">
        <v>86</v>
      </c>
      <c r="F38" s="435">
        <v>0</v>
      </c>
      <c r="G38" s="435">
        <v>32</v>
      </c>
      <c r="H38" s="435">
        <v>0</v>
      </c>
      <c r="I38" s="435">
        <v>16</v>
      </c>
      <c r="J38" s="432">
        <v>49</v>
      </c>
      <c r="K38" s="436">
        <v>455</v>
      </c>
      <c r="L38" s="437"/>
    </row>
    <row r="39" spans="1:12" s="409" customFormat="1" ht="20.100000000000001" customHeight="1">
      <c r="A39" s="441"/>
      <c r="B39" s="442" t="s">
        <v>103</v>
      </c>
      <c r="C39" s="443"/>
      <c r="D39" s="444"/>
      <c r="E39" s="445">
        <v>10</v>
      </c>
      <c r="F39" s="445">
        <v>9</v>
      </c>
      <c r="G39" s="445">
        <v>96</v>
      </c>
      <c r="H39" s="445">
        <v>5</v>
      </c>
      <c r="I39" s="446">
        <v>18</v>
      </c>
      <c r="J39" s="445">
        <v>138</v>
      </c>
      <c r="K39" s="447">
        <v>1649</v>
      </c>
      <c r="L39" s="408"/>
    </row>
    <row r="40" spans="1:12" s="400" customFormat="1" ht="20.100000000000001" customHeight="1">
      <c r="A40" s="401"/>
      <c r="B40" s="402" t="s">
        <v>133</v>
      </c>
      <c r="C40" s="403"/>
      <c r="D40" s="404"/>
      <c r="E40" s="404"/>
      <c r="F40" s="405"/>
      <c r="G40" s="405"/>
      <c r="H40" s="405"/>
      <c r="I40" s="405"/>
      <c r="J40" s="406"/>
      <c r="K40" s="406"/>
      <c r="L40" s="399"/>
    </row>
    <row r="41" spans="1:12" s="438" customFormat="1" ht="20.100000000000001" customHeight="1">
      <c r="A41" s="454">
        <v>1</v>
      </c>
      <c r="B41" s="440" t="s">
        <v>134</v>
      </c>
      <c r="C41" s="432" t="s">
        <v>135</v>
      </c>
      <c r="D41" s="433">
        <v>38769</v>
      </c>
      <c r="E41" s="434" t="s">
        <v>86</v>
      </c>
      <c r="F41" s="435">
        <v>0</v>
      </c>
      <c r="G41" s="435">
        <v>0</v>
      </c>
      <c r="H41" s="435">
        <v>0</v>
      </c>
      <c r="I41" s="435">
        <v>0</v>
      </c>
      <c r="J41" s="432">
        <v>1</v>
      </c>
      <c r="K41" s="436">
        <v>1</v>
      </c>
      <c r="L41" s="437"/>
    </row>
    <row r="42" spans="1:12" s="409" customFormat="1" ht="20.100000000000001" customHeight="1">
      <c r="A42" s="441"/>
      <c r="B42" s="442" t="s">
        <v>103</v>
      </c>
      <c r="C42" s="443"/>
      <c r="D42" s="444"/>
      <c r="E42" s="445">
        <v>1</v>
      </c>
      <c r="F42" s="445">
        <v>0</v>
      </c>
      <c r="G42" s="445">
        <v>0</v>
      </c>
      <c r="H42" s="445">
        <v>0</v>
      </c>
      <c r="I42" s="446">
        <v>0</v>
      </c>
      <c r="J42" s="445">
        <v>1</v>
      </c>
      <c r="K42" s="447">
        <v>1</v>
      </c>
      <c r="L42" s="408"/>
    </row>
    <row r="43" spans="1:12" s="400" customFormat="1" ht="20.100000000000001" customHeight="1">
      <c r="A43" s="401"/>
      <c r="B43" s="402" t="s">
        <v>136</v>
      </c>
      <c r="C43" s="403"/>
      <c r="D43" s="404"/>
      <c r="E43" s="404"/>
      <c r="F43" s="405"/>
      <c r="G43" s="405"/>
      <c r="H43" s="405"/>
      <c r="I43" s="405"/>
      <c r="J43" s="406"/>
      <c r="K43" s="406"/>
      <c r="L43" s="399"/>
    </row>
    <row r="44" spans="1:12" s="438" customFormat="1" ht="20.100000000000001" customHeight="1">
      <c r="A44" s="430">
        <v>1</v>
      </c>
      <c r="B44" s="440" t="s">
        <v>137</v>
      </c>
      <c r="C44" s="432" t="s">
        <v>138</v>
      </c>
      <c r="D44" s="433">
        <v>6227</v>
      </c>
      <c r="E44" s="434" t="s">
        <v>72</v>
      </c>
      <c r="F44" s="435">
        <v>0</v>
      </c>
      <c r="G44" s="435">
        <v>3</v>
      </c>
      <c r="H44" s="435">
        <v>0</v>
      </c>
      <c r="I44" s="435">
        <v>0</v>
      </c>
      <c r="J44" s="432">
        <v>4</v>
      </c>
      <c r="K44" s="436">
        <v>151</v>
      </c>
      <c r="L44" s="437"/>
    </row>
    <row r="45" spans="1:12" s="438" customFormat="1" ht="20.100000000000001" customHeight="1">
      <c r="A45" s="430">
        <v>2</v>
      </c>
      <c r="B45" s="440" t="s">
        <v>139</v>
      </c>
      <c r="C45" s="432" t="s">
        <v>140</v>
      </c>
      <c r="D45" s="433">
        <v>16162</v>
      </c>
      <c r="E45" s="434" t="s">
        <v>72</v>
      </c>
      <c r="F45" s="435">
        <v>0</v>
      </c>
      <c r="G45" s="435">
        <v>0</v>
      </c>
      <c r="H45" s="435">
        <v>0</v>
      </c>
      <c r="I45" s="435">
        <v>1</v>
      </c>
      <c r="J45" s="432">
        <v>2</v>
      </c>
      <c r="K45" s="436">
        <v>82</v>
      </c>
      <c r="L45" s="437"/>
    </row>
    <row r="46" spans="1:12" s="438" customFormat="1" ht="20.100000000000001" customHeight="1">
      <c r="A46" s="430">
        <v>3</v>
      </c>
      <c r="B46" s="440" t="s">
        <v>141</v>
      </c>
      <c r="C46" s="432" t="s">
        <v>142</v>
      </c>
      <c r="D46" s="433">
        <v>19914</v>
      </c>
      <c r="E46" s="434" t="s">
        <v>72</v>
      </c>
      <c r="F46" s="435">
        <v>2</v>
      </c>
      <c r="G46" s="435">
        <v>0</v>
      </c>
      <c r="H46" s="435">
        <v>0</v>
      </c>
      <c r="I46" s="435">
        <v>0</v>
      </c>
      <c r="J46" s="432">
        <v>3</v>
      </c>
      <c r="K46" s="436">
        <v>183</v>
      </c>
      <c r="L46" s="437"/>
    </row>
    <row r="47" spans="1:12" s="438" customFormat="1" ht="20.100000000000001" customHeight="1">
      <c r="A47" s="430">
        <v>4</v>
      </c>
      <c r="B47" s="455" t="s">
        <v>143</v>
      </c>
      <c r="C47" s="432" t="s">
        <v>144</v>
      </c>
      <c r="D47" s="433">
        <v>20922</v>
      </c>
      <c r="E47" s="434" t="s">
        <v>72</v>
      </c>
      <c r="F47" s="435">
        <v>1</v>
      </c>
      <c r="G47" s="435">
        <v>1</v>
      </c>
      <c r="H47" s="435">
        <v>0</v>
      </c>
      <c r="I47" s="435">
        <v>0</v>
      </c>
      <c r="J47" s="432">
        <v>3</v>
      </c>
      <c r="K47" s="436">
        <v>358</v>
      </c>
      <c r="L47" s="437"/>
    </row>
    <row r="48" spans="1:12" s="438" customFormat="1" ht="20.100000000000001" customHeight="1">
      <c r="A48" s="430">
        <v>5</v>
      </c>
      <c r="B48" s="440" t="s">
        <v>145</v>
      </c>
      <c r="C48" s="432" t="s">
        <v>146</v>
      </c>
      <c r="D48" s="433">
        <v>25126</v>
      </c>
      <c r="E48" s="434" t="s">
        <v>86</v>
      </c>
      <c r="F48" s="435">
        <v>0</v>
      </c>
      <c r="G48" s="435">
        <v>1</v>
      </c>
      <c r="H48" s="435">
        <v>0</v>
      </c>
      <c r="I48" s="435">
        <v>0</v>
      </c>
      <c r="J48" s="432">
        <v>2</v>
      </c>
      <c r="K48" s="436">
        <v>95</v>
      </c>
      <c r="L48" s="437"/>
    </row>
    <row r="49" spans="1:12" s="438" customFormat="1" ht="20.100000000000001" customHeight="1">
      <c r="A49" s="430">
        <v>6</v>
      </c>
      <c r="B49" s="440" t="s">
        <v>147</v>
      </c>
      <c r="C49" s="432" t="s">
        <v>148</v>
      </c>
      <c r="D49" s="433">
        <v>31413</v>
      </c>
      <c r="E49" s="434" t="s">
        <v>72</v>
      </c>
      <c r="F49" s="435">
        <v>4</v>
      </c>
      <c r="G49" s="435">
        <v>0</v>
      </c>
      <c r="H49" s="435">
        <v>0</v>
      </c>
      <c r="I49" s="435">
        <v>0</v>
      </c>
      <c r="J49" s="432">
        <v>5</v>
      </c>
      <c r="K49" s="436">
        <v>239</v>
      </c>
      <c r="L49" s="437"/>
    </row>
    <row r="50" spans="1:12" s="438" customFormat="1" ht="20.100000000000001" customHeight="1">
      <c r="A50" s="430">
        <v>7</v>
      </c>
      <c r="B50" s="440" t="s">
        <v>149</v>
      </c>
      <c r="C50" s="432" t="s">
        <v>150</v>
      </c>
      <c r="D50" s="433">
        <v>34213</v>
      </c>
      <c r="E50" s="434" t="s">
        <v>72</v>
      </c>
      <c r="F50" s="435">
        <v>0</v>
      </c>
      <c r="G50" s="435">
        <v>2</v>
      </c>
      <c r="H50" s="435">
        <v>0</v>
      </c>
      <c r="I50" s="435">
        <v>0</v>
      </c>
      <c r="J50" s="432">
        <v>3</v>
      </c>
      <c r="K50" s="436">
        <v>108</v>
      </c>
      <c r="L50" s="437"/>
    </row>
    <row r="51" spans="1:12" s="438" customFormat="1" ht="20.100000000000001" customHeight="1">
      <c r="A51" s="430">
        <v>8</v>
      </c>
      <c r="B51" s="455" t="s">
        <v>151</v>
      </c>
      <c r="C51" s="432" t="s">
        <v>152</v>
      </c>
      <c r="D51" s="433">
        <v>36609</v>
      </c>
      <c r="E51" s="434" t="s">
        <v>72</v>
      </c>
      <c r="F51" s="435">
        <v>1</v>
      </c>
      <c r="G51" s="435">
        <v>2</v>
      </c>
      <c r="H51" s="435">
        <v>0</v>
      </c>
      <c r="I51" s="435">
        <v>0</v>
      </c>
      <c r="J51" s="432">
        <v>4</v>
      </c>
      <c r="K51" s="436">
        <v>114</v>
      </c>
      <c r="L51" s="437"/>
    </row>
    <row r="52" spans="1:12" s="438" customFormat="1" ht="20.100000000000001" customHeight="1">
      <c r="A52" s="430">
        <v>9</v>
      </c>
      <c r="B52" s="440" t="s">
        <v>153</v>
      </c>
      <c r="C52" s="432" t="s">
        <v>154</v>
      </c>
      <c r="D52" s="433">
        <v>37294</v>
      </c>
      <c r="E52" s="434" t="s">
        <v>86</v>
      </c>
      <c r="F52" s="435">
        <v>1</v>
      </c>
      <c r="G52" s="435">
        <v>0</v>
      </c>
      <c r="H52" s="435">
        <v>0</v>
      </c>
      <c r="I52" s="435">
        <v>0</v>
      </c>
      <c r="J52" s="432">
        <v>2</v>
      </c>
      <c r="K52" s="436">
        <v>84</v>
      </c>
      <c r="L52" s="437"/>
    </row>
    <row r="53" spans="1:12" s="438" customFormat="1" ht="20.100000000000001" customHeight="1">
      <c r="A53" s="430">
        <v>10</v>
      </c>
      <c r="B53" s="440" t="s">
        <v>155</v>
      </c>
      <c r="C53" s="432" t="s">
        <v>156</v>
      </c>
      <c r="D53" s="433">
        <v>40148</v>
      </c>
      <c r="E53" s="434" t="s">
        <v>72</v>
      </c>
      <c r="F53" s="435">
        <v>0</v>
      </c>
      <c r="G53" s="435">
        <v>4</v>
      </c>
      <c r="H53" s="435">
        <v>0</v>
      </c>
      <c r="I53" s="435">
        <v>0</v>
      </c>
      <c r="J53" s="432">
        <v>5</v>
      </c>
      <c r="K53" s="436">
        <v>88</v>
      </c>
      <c r="L53" s="437"/>
    </row>
    <row r="54" spans="1:12" s="461" customFormat="1" ht="20.100000000000001" customHeight="1">
      <c r="A54" s="448">
        <v>11</v>
      </c>
      <c r="B54" s="440" t="s">
        <v>157</v>
      </c>
      <c r="C54" s="456" t="s">
        <v>158</v>
      </c>
      <c r="D54" s="457">
        <v>41334</v>
      </c>
      <c r="E54" s="458" t="s">
        <v>72</v>
      </c>
      <c r="F54" s="459" t="s">
        <v>159</v>
      </c>
      <c r="G54" s="459" t="s">
        <v>159</v>
      </c>
      <c r="H54" s="459" t="s">
        <v>159</v>
      </c>
      <c r="I54" s="459" t="s">
        <v>159</v>
      </c>
      <c r="J54" s="459" t="s">
        <v>159</v>
      </c>
      <c r="K54" s="459" t="s">
        <v>159</v>
      </c>
      <c r="L54" s="460"/>
    </row>
    <row r="55" spans="1:12" s="461" customFormat="1" ht="20.100000000000001" customHeight="1">
      <c r="A55" s="448">
        <v>12</v>
      </c>
      <c r="B55" s="440" t="s">
        <v>160</v>
      </c>
      <c r="C55" s="456" t="s">
        <v>161</v>
      </c>
      <c r="D55" s="457">
        <v>42607</v>
      </c>
      <c r="E55" s="458" t="s">
        <v>72</v>
      </c>
      <c r="F55" s="462">
        <v>0</v>
      </c>
      <c r="G55" s="462">
        <v>2</v>
      </c>
      <c r="H55" s="462">
        <v>0</v>
      </c>
      <c r="I55" s="462">
        <v>0</v>
      </c>
      <c r="J55" s="456">
        <v>3</v>
      </c>
      <c r="K55" s="463">
        <v>31</v>
      </c>
      <c r="L55" s="460"/>
    </row>
    <row r="56" spans="1:12" s="461" customFormat="1" ht="20.100000000000001" customHeight="1">
      <c r="A56" s="448">
        <v>13</v>
      </c>
      <c r="B56" s="440" t="s">
        <v>162</v>
      </c>
      <c r="C56" s="456" t="s">
        <v>163</v>
      </c>
      <c r="D56" s="457">
        <v>43739</v>
      </c>
      <c r="E56" s="458" t="s">
        <v>72</v>
      </c>
      <c r="F56" s="462">
        <v>0</v>
      </c>
      <c r="G56" s="462">
        <v>1</v>
      </c>
      <c r="H56" s="462">
        <v>0</v>
      </c>
      <c r="I56" s="462">
        <v>0</v>
      </c>
      <c r="J56" s="456">
        <v>2</v>
      </c>
      <c r="K56" s="463">
        <v>50</v>
      </c>
      <c r="L56" s="460"/>
    </row>
    <row r="57" spans="1:12" s="409" customFormat="1" ht="20.100000000000001" customHeight="1">
      <c r="A57" s="441"/>
      <c r="B57" s="442" t="s">
        <v>103</v>
      </c>
      <c r="C57" s="443"/>
      <c r="D57" s="444"/>
      <c r="E57" s="445">
        <v>13</v>
      </c>
      <c r="F57" s="445">
        <v>9</v>
      </c>
      <c r="G57" s="445">
        <v>16</v>
      </c>
      <c r="H57" s="445">
        <v>0</v>
      </c>
      <c r="I57" s="445">
        <v>1</v>
      </c>
      <c r="J57" s="445">
        <v>38</v>
      </c>
      <c r="K57" s="447">
        <v>1583</v>
      </c>
      <c r="L57" s="408"/>
    </row>
    <row r="58" spans="1:12" s="400" customFormat="1" ht="20.100000000000001" customHeight="1">
      <c r="A58" s="401"/>
      <c r="B58" s="402" t="s">
        <v>164</v>
      </c>
      <c r="C58" s="403"/>
      <c r="D58" s="404"/>
      <c r="E58" s="404"/>
      <c r="F58" s="405"/>
      <c r="G58" s="405"/>
      <c r="H58" s="405"/>
      <c r="I58" s="405"/>
      <c r="J58" s="406"/>
      <c r="K58" s="406"/>
      <c r="L58" s="399"/>
    </row>
    <row r="59" spans="1:12" s="438" customFormat="1" ht="20.100000000000001" customHeight="1">
      <c r="A59" s="430">
        <v>1</v>
      </c>
      <c r="B59" s="440" t="s">
        <v>165</v>
      </c>
      <c r="C59" s="432" t="s">
        <v>166</v>
      </c>
      <c r="D59" s="433">
        <v>27893</v>
      </c>
      <c r="E59" s="434" t="s">
        <v>72</v>
      </c>
      <c r="F59" s="435">
        <v>0</v>
      </c>
      <c r="G59" s="435">
        <v>0</v>
      </c>
      <c r="H59" s="435">
        <v>0</v>
      </c>
      <c r="I59" s="435">
        <v>7</v>
      </c>
      <c r="J59" s="432">
        <v>8</v>
      </c>
      <c r="K59" s="436">
        <v>258</v>
      </c>
      <c r="L59" s="437"/>
    </row>
    <row r="60" spans="1:12" s="438" customFormat="1" ht="20.100000000000001" customHeight="1">
      <c r="A60" s="430">
        <v>2</v>
      </c>
      <c r="B60" s="440" t="s">
        <v>167</v>
      </c>
      <c r="C60" s="432" t="s">
        <v>168</v>
      </c>
      <c r="D60" s="433">
        <v>28626</v>
      </c>
      <c r="E60" s="434" t="s">
        <v>72</v>
      </c>
      <c r="F60" s="435">
        <v>0</v>
      </c>
      <c r="G60" s="435">
        <v>0</v>
      </c>
      <c r="H60" s="435">
        <v>0</v>
      </c>
      <c r="I60" s="435">
        <v>0</v>
      </c>
      <c r="J60" s="432">
        <v>1</v>
      </c>
      <c r="K60" s="436">
        <v>0</v>
      </c>
      <c r="L60" s="437"/>
    </row>
    <row r="61" spans="1:12" s="438" customFormat="1" ht="20.100000000000001" customHeight="1">
      <c r="A61" s="430">
        <v>3</v>
      </c>
      <c r="B61" s="440" t="s">
        <v>169</v>
      </c>
      <c r="C61" s="432" t="s">
        <v>170</v>
      </c>
      <c r="D61" s="433">
        <v>39030</v>
      </c>
      <c r="E61" s="434" t="s">
        <v>72</v>
      </c>
      <c r="F61" s="435">
        <v>0</v>
      </c>
      <c r="G61" s="435">
        <v>0</v>
      </c>
      <c r="H61" s="435">
        <v>0</v>
      </c>
      <c r="I61" s="435">
        <v>2</v>
      </c>
      <c r="J61" s="432">
        <v>3</v>
      </c>
      <c r="K61" s="436">
        <v>1081</v>
      </c>
      <c r="L61" s="437"/>
    </row>
    <row r="62" spans="1:12" s="409" customFormat="1" ht="20.100000000000001" customHeight="1">
      <c r="A62" s="441"/>
      <c r="B62" s="442" t="s">
        <v>103</v>
      </c>
      <c r="C62" s="443"/>
      <c r="D62" s="444"/>
      <c r="E62" s="445">
        <v>3</v>
      </c>
      <c r="F62" s="445">
        <v>0</v>
      </c>
      <c r="G62" s="445">
        <v>0</v>
      </c>
      <c r="H62" s="445">
        <v>0</v>
      </c>
      <c r="I62" s="446">
        <v>9</v>
      </c>
      <c r="J62" s="445">
        <v>12</v>
      </c>
      <c r="K62" s="447">
        <v>1339</v>
      </c>
      <c r="L62" s="408"/>
    </row>
    <row r="63" spans="1:12" s="400" customFormat="1" ht="20.100000000000001" customHeight="1">
      <c r="A63" s="401"/>
      <c r="B63" s="402" t="s">
        <v>171</v>
      </c>
      <c r="C63" s="403"/>
      <c r="D63" s="404"/>
      <c r="E63" s="404"/>
      <c r="F63" s="405"/>
      <c r="G63" s="405"/>
      <c r="H63" s="405"/>
      <c r="I63" s="405"/>
      <c r="J63" s="406"/>
      <c r="K63" s="406"/>
      <c r="L63" s="399"/>
    </row>
    <row r="64" spans="1:12" s="438" customFormat="1" ht="20.100000000000001" customHeight="1">
      <c r="A64" s="430">
        <v>1</v>
      </c>
      <c r="B64" s="440" t="s">
        <v>172</v>
      </c>
      <c r="C64" s="432" t="s">
        <v>173</v>
      </c>
      <c r="D64" s="433">
        <v>36000</v>
      </c>
      <c r="E64" s="434" t="s">
        <v>72</v>
      </c>
      <c r="F64" s="435">
        <v>0</v>
      </c>
      <c r="G64" s="435">
        <v>0</v>
      </c>
      <c r="H64" s="435">
        <v>0</v>
      </c>
      <c r="I64" s="435">
        <v>3</v>
      </c>
      <c r="J64" s="432">
        <v>4</v>
      </c>
      <c r="K64" s="436">
        <v>123</v>
      </c>
      <c r="L64" s="437"/>
    </row>
    <row r="65" spans="1:17" s="473" customFormat="1" ht="25.5">
      <c r="A65" s="464">
        <v>2</v>
      </c>
      <c r="B65" s="465" t="s">
        <v>174</v>
      </c>
      <c r="C65" s="466" t="s">
        <v>175</v>
      </c>
      <c r="D65" s="467">
        <v>41962</v>
      </c>
      <c r="E65" s="468" t="s">
        <v>72</v>
      </c>
      <c r="F65" s="469">
        <v>0</v>
      </c>
      <c r="G65" s="469">
        <v>1</v>
      </c>
      <c r="H65" s="469">
        <v>0</v>
      </c>
      <c r="I65" s="469">
        <v>0</v>
      </c>
      <c r="J65" s="470">
        <v>2</v>
      </c>
      <c r="K65" s="471">
        <v>49</v>
      </c>
      <c r="L65" s="472"/>
    </row>
    <row r="66" spans="1:17" s="473" customFormat="1" ht="30" customHeight="1">
      <c r="A66" s="464">
        <v>3</v>
      </c>
      <c r="B66" s="505" t="s">
        <v>176</v>
      </c>
      <c r="C66" s="470" t="s">
        <v>177</v>
      </c>
      <c r="D66" s="467">
        <v>42706</v>
      </c>
      <c r="E66" s="468" t="s">
        <v>72</v>
      </c>
      <c r="F66" s="469">
        <v>0</v>
      </c>
      <c r="G66" s="469">
        <v>0</v>
      </c>
      <c r="H66" s="469">
        <v>0</v>
      </c>
      <c r="I66" s="469">
        <v>0</v>
      </c>
      <c r="J66" s="470">
        <v>1</v>
      </c>
      <c r="K66" s="471">
        <v>19</v>
      </c>
      <c r="L66" s="472"/>
    </row>
    <row r="67" spans="1:17" s="438" customFormat="1" ht="30" customHeight="1">
      <c r="A67" s="464">
        <v>4</v>
      </c>
      <c r="B67" s="474" t="s">
        <v>178</v>
      </c>
      <c r="C67" s="432" t="s">
        <v>179</v>
      </c>
      <c r="D67" s="433" t="s">
        <v>180</v>
      </c>
      <c r="E67" s="433" t="s">
        <v>180</v>
      </c>
      <c r="F67" s="433" t="s">
        <v>180</v>
      </c>
      <c r="G67" s="433" t="s">
        <v>180</v>
      </c>
      <c r="H67" s="433" t="s">
        <v>180</v>
      </c>
      <c r="I67" s="433" t="s">
        <v>180</v>
      </c>
      <c r="J67" s="433" t="s">
        <v>180</v>
      </c>
      <c r="K67" s="433" t="s">
        <v>180</v>
      </c>
      <c r="L67" s="437"/>
    </row>
    <row r="68" spans="1:17" s="409" customFormat="1" ht="20.100000000000001" customHeight="1">
      <c r="A68" s="441"/>
      <c r="B68" s="475" t="s">
        <v>103</v>
      </c>
      <c r="C68" s="476"/>
      <c r="D68" s="444"/>
      <c r="E68" s="447">
        <v>4</v>
      </c>
      <c r="F68" s="447">
        <v>0</v>
      </c>
      <c r="G68" s="447">
        <v>1</v>
      </c>
      <c r="H68" s="447">
        <v>0</v>
      </c>
      <c r="I68" s="447">
        <v>3</v>
      </c>
      <c r="J68" s="447">
        <v>7</v>
      </c>
      <c r="K68" s="447">
        <v>191</v>
      </c>
      <c r="L68" s="408"/>
    </row>
    <row r="69" spans="1:17" s="483" customFormat="1" ht="20.100000000000001" customHeight="1">
      <c r="A69" s="477"/>
      <c r="B69" s="478"/>
      <c r="C69" s="479"/>
      <c r="D69" s="480"/>
      <c r="E69" s="481"/>
      <c r="F69" s="481"/>
      <c r="G69" s="482"/>
      <c r="H69" s="481"/>
      <c r="I69" s="481"/>
      <c r="J69" s="481"/>
      <c r="K69" s="481"/>
      <c r="L69" s="399"/>
      <c r="M69" s="400"/>
      <c r="N69" s="400"/>
      <c r="O69" s="400"/>
      <c r="P69" s="400"/>
      <c r="Q69" s="400"/>
    </row>
    <row r="70" spans="1:17">
      <c r="A70" s="517" t="s">
        <v>58</v>
      </c>
      <c r="B70" s="517"/>
      <c r="C70" s="517"/>
      <c r="D70" s="517"/>
      <c r="E70" s="517"/>
      <c r="F70" s="517"/>
      <c r="G70" s="517"/>
      <c r="H70" s="517"/>
      <c r="I70" s="517"/>
      <c r="J70" s="517"/>
      <c r="K70" s="517"/>
      <c r="L70" s="399"/>
      <c r="M70" s="400"/>
      <c r="N70" s="400"/>
      <c r="O70" s="400"/>
      <c r="P70" s="400"/>
      <c r="Q70" s="400"/>
    </row>
    <row r="71" spans="1:17">
      <c r="A71" s="517" t="s">
        <v>181</v>
      </c>
      <c r="B71" s="517"/>
      <c r="C71" s="517"/>
      <c r="D71" s="517"/>
      <c r="E71" s="517"/>
      <c r="F71" s="517"/>
      <c r="G71" s="517"/>
      <c r="H71" s="517"/>
      <c r="I71" s="517"/>
      <c r="J71" s="517"/>
      <c r="K71" s="517"/>
      <c r="L71" s="399"/>
      <c r="M71" s="400"/>
      <c r="N71" s="400"/>
      <c r="O71" s="400"/>
      <c r="P71" s="400"/>
      <c r="Q71" s="400"/>
    </row>
    <row r="72" spans="1:17">
      <c r="A72" s="421"/>
      <c r="B72" s="422"/>
      <c r="C72" s="422"/>
      <c r="D72" s="423"/>
      <c r="E72" s="423"/>
      <c r="F72" s="421"/>
      <c r="G72" s="424"/>
      <c r="H72" s="421"/>
      <c r="I72" s="421"/>
      <c r="J72" s="421"/>
      <c r="K72" s="421"/>
      <c r="L72" s="399"/>
      <c r="M72" s="400"/>
      <c r="N72" s="400"/>
      <c r="O72" s="400"/>
      <c r="P72" s="400"/>
      <c r="Q72" s="400"/>
    </row>
    <row r="73" spans="1:17" s="400" customFormat="1" ht="38.25">
      <c r="A73" s="392" t="s">
        <v>60</v>
      </c>
      <c r="B73" s="392" t="s">
        <v>61</v>
      </c>
      <c r="C73" s="425" t="s">
        <v>62</v>
      </c>
      <c r="D73" s="426" t="s">
        <v>63</v>
      </c>
      <c r="E73" s="426" t="s">
        <v>64</v>
      </c>
      <c r="F73" s="427" t="s">
        <v>5</v>
      </c>
      <c r="G73" s="427" t="s">
        <v>6</v>
      </c>
      <c r="H73" s="427" t="s">
        <v>7</v>
      </c>
      <c r="I73" s="427" t="s">
        <v>182</v>
      </c>
      <c r="J73" s="428" t="s">
        <v>66</v>
      </c>
      <c r="K73" s="429" t="s">
        <v>67</v>
      </c>
      <c r="L73" s="399"/>
    </row>
    <row r="74" spans="1:17" s="400" customFormat="1" ht="20.100000000000001" customHeight="1">
      <c r="A74" s="401"/>
      <c r="B74" s="402" t="s">
        <v>183</v>
      </c>
      <c r="C74" s="403"/>
      <c r="D74" s="404"/>
      <c r="E74" s="404"/>
      <c r="F74" s="405"/>
      <c r="G74" s="405"/>
      <c r="H74" s="405"/>
      <c r="I74" s="405"/>
      <c r="J74" s="406"/>
      <c r="K74" s="406"/>
      <c r="L74" s="399"/>
    </row>
    <row r="75" spans="1:17" s="438" customFormat="1" ht="20.100000000000001" customHeight="1">
      <c r="A75" s="464">
        <v>1</v>
      </c>
      <c r="B75" s="506" t="s">
        <v>184</v>
      </c>
      <c r="C75" s="470" t="s">
        <v>185</v>
      </c>
      <c r="D75" s="467">
        <v>21976</v>
      </c>
      <c r="E75" s="468" t="s">
        <v>72</v>
      </c>
      <c r="F75" s="469">
        <v>1</v>
      </c>
      <c r="G75" s="469">
        <v>26</v>
      </c>
      <c r="H75" s="469">
        <v>0</v>
      </c>
      <c r="I75" s="469">
        <v>0</v>
      </c>
      <c r="J75" s="470">
        <v>28</v>
      </c>
      <c r="K75" s="471">
        <v>5994</v>
      </c>
      <c r="L75" s="437"/>
    </row>
    <row r="76" spans="1:17" s="438" customFormat="1" ht="20.100000000000001" customHeight="1">
      <c r="A76" s="430">
        <v>2</v>
      </c>
      <c r="B76" s="506" t="s">
        <v>186</v>
      </c>
      <c r="C76" s="432" t="s">
        <v>187</v>
      </c>
      <c r="D76" s="433">
        <v>26459</v>
      </c>
      <c r="E76" s="434" t="s">
        <v>72</v>
      </c>
      <c r="F76" s="435">
        <v>0</v>
      </c>
      <c r="G76" s="435">
        <v>1</v>
      </c>
      <c r="H76" s="435">
        <v>0</v>
      </c>
      <c r="I76" s="435">
        <v>0</v>
      </c>
      <c r="J76" s="432">
        <v>2</v>
      </c>
      <c r="K76" s="436">
        <v>327</v>
      </c>
      <c r="L76" s="437"/>
    </row>
    <row r="77" spans="1:17" s="438" customFormat="1" ht="30" customHeight="1">
      <c r="A77" s="464">
        <v>3</v>
      </c>
      <c r="B77" s="484" t="s">
        <v>188</v>
      </c>
      <c r="C77" s="470" t="s">
        <v>189</v>
      </c>
      <c r="D77" s="467">
        <v>27880</v>
      </c>
      <c r="E77" s="468" t="s">
        <v>72</v>
      </c>
      <c r="F77" s="469">
        <v>0</v>
      </c>
      <c r="G77" s="469">
        <v>5</v>
      </c>
      <c r="H77" s="469">
        <v>0</v>
      </c>
      <c r="I77" s="469">
        <v>0</v>
      </c>
      <c r="J77" s="470">
        <v>6</v>
      </c>
      <c r="K77" s="471">
        <v>480</v>
      </c>
      <c r="L77" s="437"/>
    </row>
    <row r="78" spans="1:17" s="438" customFormat="1" ht="20.100000000000001" customHeight="1">
      <c r="A78" s="464">
        <v>4</v>
      </c>
      <c r="B78" s="486" t="s">
        <v>190</v>
      </c>
      <c r="C78" s="470" t="s">
        <v>191</v>
      </c>
      <c r="D78" s="467">
        <v>29434</v>
      </c>
      <c r="E78" s="468" t="s">
        <v>72</v>
      </c>
      <c r="F78" s="469">
        <v>0</v>
      </c>
      <c r="G78" s="469">
        <v>3</v>
      </c>
      <c r="H78" s="469">
        <v>0</v>
      </c>
      <c r="I78" s="469">
        <v>0</v>
      </c>
      <c r="J78" s="470">
        <v>4</v>
      </c>
      <c r="K78" s="471">
        <v>330</v>
      </c>
      <c r="L78" s="437"/>
    </row>
    <row r="79" spans="1:17" s="473" customFormat="1" ht="30" customHeight="1">
      <c r="A79" s="464">
        <v>5</v>
      </c>
      <c r="B79" s="484" t="s">
        <v>192</v>
      </c>
      <c r="C79" s="470" t="s">
        <v>193</v>
      </c>
      <c r="D79" s="467">
        <v>32686</v>
      </c>
      <c r="E79" s="468" t="s">
        <v>72</v>
      </c>
      <c r="F79" s="469">
        <v>0</v>
      </c>
      <c r="G79" s="469">
        <v>0</v>
      </c>
      <c r="H79" s="469">
        <v>0</v>
      </c>
      <c r="I79" s="469">
        <v>2</v>
      </c>
      <c r="J79" s="470">
        <v>3</v>
      </c>
      <c r="K79" s="471">
        <v>48</v>
      </c>
      <c r="L79" s="472"/>
    </row>
    <row r="80" spans="1:17" s="409" customFormat="1" ht="20.100000000000001" customHeight="1">
      <c r="A80" s="441"/>
      <c r="B80" s="442" t="s">
        <v>103</v>
      </c>
      <c r="C80" s="443"/>
      <c r="D80" s="444"/>
      <c r="E80" s="445">
        <v>5</v>
      </c>
      <c r="F80" s="445">
        <v>1</v>
      </c>
      <c r="G80" s="445">
        <v>35</v>
      </c>
      <c r="H80" s="445">
        <v>0</v>
      </c>
      <c r="I80" s="446">
        <v>2</v>
      </c>
      <c r="J80" s="445">
        <v>43</v>
      </c>
      <c r="K80" s="447">
        <v>7179</v>
      </c>
      <c r="L80" s="408"/>
    </row>
    <row r="81" spans="1:12" s="400" customFormat="1" ht="20.100000000000001" customHeight="1">
      <c r="A81" s="401"/>
      <c r="B81" s="402" t="s">
        <v>194</v>
      </c>
      <c r="C81" s="403"/>
      <c r="D81" s="404"/>
      <c r="E81" s="404"/>
      <c r="F81" s="405"/>
      <c r="G81" s="405"/>
      <c r="H81" s="405"/>
      <c r="I81" s="405"/>
      <c r="J81" s="406"/>
      <c r="K81" s="406"/>
      <c r="L81" s="399"/>
    </row>
    <row r="82" spans="1:12" s="438" customFormat="1" ht="20.100000000000001" customHeight="1">
      <c r="A82" s="430">
        <v>1</v>
      </c>
      <c r="B82" s="431" t="s">
        <v>195</v>
      </c>
      <c r="C82" s="432" t="s">
        <v>196</v>
      </c>
      <c r="D82" s="433">
        <v>34222</v>
      </c>
      <c r="E82" s="434" t="s">
        <v>72</v>
      </c>
      <c r="F82" s="435">
        <v>0</v>
      </c>
      <c r="G82" s="435">
        <v>0</v>
      </c>
      <c r="H82" s="435">
        <v>0</v>
      </c>
      <c r="I82" s="435">
        <v>0</v>
      </c>
      <c r="J82" s="432">
        <v>1</v>
      </c>
      <c r="K82" s="436">
        <v>9</v>
      </c>
      <c r="L82" s="437"/>
    </row>
    <row r="83" spans="1:12" s="409" customFormat="1" ht="20.100000000000001" customHeight="1">
      <c r="A83" s="441"/>
      <c r="B83" s="442" t="s">
        <v>103</v>
      </c>
      <c r="C83" s="443"/>
      <c r="D83" s="444"/>
      <c r="E83" s="445">
        <v>1</v>
      </c>
      <c r="F83" s="445">
        <v>0</v>
      </c>
      <c r="G83" s="445">
        <v>0</v>
      </c>
      <c r="H83" s="445">
        <v>0</v>
      </c>
      <c r="I83" s="446">
        <v>0</v>
      </c>
      <c r="J83" s="445">
        <v>1</v>
      </c>
      <c r="K83" s="447">
        <v>9</v>
      </c>
      <c r="L83" s="408"/>
    </row>
    <row r="84" spans="1:12" s="400" customFormat="1" ht="20.100000000000001" customHeight="1">
      <c r="A84" s="401"/>
      <c r="B84" s="402" t="s">
        <v>197</v>
      </c>
      <c r="C84" s="403"/>
      <c r="D84" s="404"/>
      <c r="E84" s="404"/>
      <c r="F84" s="405"/>
      <c r="G84" s="405"/>
      <c r="H84" s="405"/>
      <c r="I84" s="405"/>
      <c r="J84" s="406"/>
      <c r="K84" s="406"/>
      <c r="L84" s="399"/>
    </row>
    <row r="85" spans="1:12" s="438" customFormat="1" ht="20.100000000000001" customHeight="1">
      <c r="A85" s="430">
        <v>1</v>
      </c>
      <c r="B85" s="431" t="s">
        <v>198</v>
      </c>
      <c r="C85" s="470" t="s">
        <v>199</v>
      </c>
      <c r="D85" s="433">
        <v>33047</v>
      </c>
      <c r="E85" s="434" t="s">
        <v>72</v>
      </c>
      <c r="F85" s="435">
        <v>0</v>
      </c>
      <c r="G85" s="435">
        <v>0</v>
      </c>
      <c r="H85" s="435">
        <v>0</v>
      </c>
      <c r="I85" s="435">
        <v>0</v>
      </c>
      <c r="J85" s="432">
        <v>1</v>
      </c>
      <c r="K85" s="436">
        <v>8</v>
      </c>
      <c r="L85" s="437"/>
    </row>
    <row r="86" spans="1:12" s="438" customFormat="1" ht="20.100000000000001" customHeight="1">
      <c r="A86" s="430">
        <v>2</v>
      </c>
      <c r="B86" s="431" t="s">
        <v>200</v>
      </c>
      <c r="C86" s="470" t="s">
        <v>201</v>
      </c>
      <c r="D86" s="433">
        <v>33115</v>
      </c>
      <c r="E86" s="434" t="s">
        <v>86</v>
      </c>
      <c r="F86" s="435">
        <v>0</v>
      </c>
      <c r="G86" s="435">
        <v>0</v>
      </c>
      <c r="H86" s="435">
        <v>0</v>
      </c>
      <c r="I86" s="435">
        <v>0</v>
      </c>
      <c r="J86" s="432">
        <v>1</v>
      </c>
      <c r="K86" s="436">
        <v>2</v>
      </c>
      <c r="L86" s="437"/>
    </row>
    <row r="87" spans="1:12" s="438" customFormat="1" ht="20.100000000000001" customHeight="1">
      <c r="A87" s="430">
        <v>3</v>
      </c>
      <c r="B87" s="431" t="s">
        <v>202</v>
      </c>
      <c r="C87" s="470" t="s">
        <v>203</v>
      </c>
      <c r="D87" s="433">
        <v>33115</v>
      </c>
      <c r="E87" s="434" t="s">
        <v>72</v>
      </c>
      <c r="F87" s="435">
        <v>0</v>
      </c>
      <c r="G87" s="435">
        <v>0</v>
      </c>
      <c r="H87" s="435">
        <v>0</v>
      </c>
      <c r="I87" s="435">
        <v>0</v>
      </c>
      <c r="J87" s="432">
        <v>1</v>
      </c>
      <c r="K87" s="436">
        <v>13</v>
      </c>
      <c r="L87" s="437"/>
    </row>
    <row r="88" spans="1:12" s="438" customFormat="1" ht="20.100000000000001" customHeight="1">
      <c r="A88" s="448">
        <v>4</v>
      </c>
      <c r="B88" s="431" t="s">
        <v>204</v>
      </c>
      <c r="C88" s="470" t="s">
        <v>205</v>
      </c>
      <c r="D88" s="433">
        <v>34173</v>
      </c>
      <c r="E88" s="434" t="s">
        <v>72</v>
      </c>
      <c r="F88" s="435">
        <v>0</v>
      </c>
      <c r="G88" s="435">
        <v>0</v>
      </c>
      <c r="H88" s="435">
        <v>0</v>
      </c>
      <c r="I88" s="435">
        <v>0</v>
      </c>
      <c r="J88" s="432">
        <v>1</v>
      </c>
      <c r="K88" s="436">
        <v>5</v>
      </c>
      <c r="L88" s="437"/>
    </row>
    <row r="89" spans="1:12" s="438" customFormat="1" ht="20.100000000000001" customHeight="1">
      <c r="A89" s="430">
        <v>5</v>
      </c>
      <c r="B89" s="440" t="s">
        <v>206</v>
      </c>
      <c r="C89" s="470" t="s">
        <v>207</v>
      </c>
      <c r="D89" s="433">
        <v>34160</v>
      </c>
      <c r="E89" s="434" t="s">
        <v>72</v>
      </c>
      <c r="F89" s="435">
        <v>0</v>
      </c>
      <c r="G89" s="435">
        <v>0</v>
      </c>
      <c r="H89" s="435">
        <v>0</v>
      </c>
      <c r="I89" s="435">
        <v>0</v>
      </c>
      <c r="J89" s="432">
        <v>1</v>
      </c>
      <c r="K89" s="436">
        <v>2</v>
      </c>
      <c r="L89" s="437"/>
    </row>
    <row r="90" spans="1:12" s="438" customFormat="1" ht="20.100000000000001" customHeight="1">
      <c r="A90" s="430">
        <v>6</v>
      </c>
      <c r="B90" s="431" t="s">
        <v>208</v>
      </c>
      <c r="C90" s="470" t="s">
        <v>209</v>
      </c>
      <c r="D90" s="433">
        <v>34180</v>
      </c>
      <c r="E90" s="434" t="s">
        <v>86</v>
      </c>
      <c r="F90" s="435">
        <v>0</v>
      </c>
      <c r="G90" s="435">
        <v>0</v>
      </c>
      <c r="H90" s="435">
        <v>0</v>
      </c>
      <c r="I90" s="435">
        <v>0</v>
      </c>
      <c r="J90" s="432">
        <v>1</v>
      </c>
      <c r="K90" s="436">
        <v>2</v>
      </c>
      <c r="L90" s="437"/>
    </row>
    <row r="91" spans="1:12" s="438" customFormat="1" ht="20.100000000000001" customHeight="1">
      <c r="A91" s="430">
        <v>7</v>
      </c>
      <c r="B91" s="431" t="s">
        <v>210</v>
      </c>
      <c r="C91" s="432" t="s">
        <v>90</v>
      </c>
      <c r="D91" s="433">
        <v>34912</v>
      </c>
      <c r="E91" s="434" t="s">
        <v>72</v>
      </c>
      <c r="F91" s="435">
        <v>0</v>
      </c>
      <c r="G91" s="435">
        <v>0</v>
      </c>
      <c r="H91" s="435">
        <v>1</v>
      </c>
      <c r="I91" s="435">
        <v>0</v>
      </c>
      <c r="J91" s="432">
        <v>2</v>
      </c>
      <c r="K91" s="436">
        <v>1</v>
      </c>
      <c r="L91" s="437"/>
    </row>
    <row r="92" spans="1:12" s="409" customFormat="1" ht="20.100000000000001" customHeight="1">
      <c r="A92" s="441"/>
      <c r="B92" s="442" t="s">
        <v>103</v>
      </c>
      <c r="C92" s="443"/>
      <c r="D92" s="444"/>
      <c r="E92" s="445">
        <v>7</v>
      </c>
      <c r="F92" s="445">
        <v>0</v>
      </c>
      <c r="G92" s="445">
        <v>0</v>
      </c>
      <c r="H92" s="445">
        <v>1</v>
      </c>
      <c r="I92" s="446">
        <v>0</v>
      </c>
      <c r="J92" s="445">
        <v>8</v>
      </c>
      <c r="K92" s="447">
        <v>33</v>
      </c>
      <c r="L92" s="408"/>
    </row>
    <row r="93" spans="1:12" s="400" customFormat="1" ht="20.100000000000001" customHeight="1">
      <c r="A93" s="401"/>
      <c r="B93" s="402" t="s">
        <v>211</v>
      </c>
      <c r="C93" s="403"/>
      <c r="D93" s="404"/>
      <c r="E93" s="404"/>
      <c r="F93" s="405"/>
      <c r="G93" s="405"/>
      <c r="H93" s="405"/>
      <c r="I93" s="405"/>
      <c r="J93" s="406"/>
      <c r="K93" s="406"/>
      <c r="L93" s="399"/>
    </row>
    <row r="94" spans="1:12" s="438" customFormat="1" ht="20.100000000000001" customHeight="1">
      <c r="A94" s="430">
        <v>1</v>
      </c>
      <c r="B94" s="440" t="s">
        <v>212</v>
      </c>
      <c r="C94" s="432" t="s">
        <v>213</v>
      </c>
      <c r="D94" s="433">
        <v>24960</v>
      </c>
      <c r="E94" s="434" t="s">
        <v>86</v>
      </c>
      <c r="F94" s="435">
        <v>3</v>
      </c>
      <c r="G94" s="435">
        <v>0</v>
      </c>
      <c r="H94" s="435">
        <v>0</v>
      </c>
      <c r="I94" s="435">
        <v>3</v>
      </c>
      <c r="J94" s="432">
        <v>7</v>
      </c>
      <c r="K94" s="436">
        <v>105</v>
      </c>
      <c r="L94" s="437"/>
    </row>
    <row r="95" spans="1:12" s="438" customFormat="1" ht="20.100000000000001" customHeight="1">
      <c r="A95" s="430">
        <v>2</v>
      </c>
      <c r="B95" s="431" t="s">
        <v>214</v>
      </c>
      <c r="C95" s="432" t="s">
        <v>215</v>
      </c>
      <c r="D95" s="433">
        <v>26054</v>
      </c>
      <c r="E95" s="434" t="s">
        <v>72</v>
      </c>
      <c r="F95" s="435">
        <v>1</v>
      </c>
      <c r="G95" s="435">
        <v>0</v>
      </c>
      <c r="H95" s="435">
        <v>0</v>
      </c>
      <c r="I95" s="435">
        <v>0</v>
      </c>
      <c r="J95" s="432">
        <v>2</v>
      </c>
      <c r="K95" s="436">
        <v>84</v>
      </c>
      <c r="L95" s="437"/>
    </row>
    <row r="96" spans="1:12" s="438" customFormat="1" ht="20.100000000000001" customHeight="1">
      <c r="A96" s="448">
        <v>3</v>
      </c>
      <c r="B96" s="431" t="s">
        <v>216</v>
      </c>
      <c r="C96" s="432" t="s">
        <v>217</v>
      </c>
      <c r="D96" s="457">
        <v>31875</v>
      </c>
      <c r="E96" s="458" t="s">
        <v>86</v>
      </c>
      <c r="F96" s="462">
        <v>1</v>
      </c>
      <c r="G96" s="462">
        <v>0</v>
      </c>
      <c r="H96" s="462">
        <v>0</v>
      </c>
      <c r="I96" s="462">
        <v>0</v>
      </c>
      <c r="J96" s="456">
        <v>2</v>
      </c>
      <c r="K96" s="463">
        <v>23</v>
      </c>
      <c r="L96" s="437"/>
    </row>
    <row r="97" spans="1:12" s="438" customFormat="1" ht="20.100000000000001" customHeight="1">
      <c r="A97" s="430">
        <v>4</v>
      </c>
      <c r="B97" s="431" t="s">
        <v>218</v>
      </c>
      <c r="C97" s="432" t="s">
        <v>219</v>
      </c>
      <c r="D97" s="433">
        <v>34738</v>
      </c>
      <c r="E97" s="434" t="s">
        <v>86</v>
      </c>
      <c r="F97" s="435">
        <v>0</v>
      </c>
      <c r="G97" s="435">
        <v>1</v>
      </c>
      <c r="H97" s="435">
        <v>0</v>
      </c>
      <c r="I97" s="435">
        <v>1</v>
      </c>
      <c r="J97" s="432">
        <v>3</v>
      </c>
      <c r="K97" s="436">
        <v>28</v>
      </c>
      <c r="L97" s="437"/>
    </row>
    <row r="98" spans="1:12" s="409" customFormat="1" ht="20.100000000000001" customHeight="1">
      <c r="A98" s="441"/>
      <c r="B98" s="442" t="s">
        <v>103</v>
      </c>
      <c r="C98" s="443"/>
      <c r="D98" s="444"/>
      <c r="E98" s="445">
        <v>4</v>
      </c>
      <c r="F98" s="445">
        <v>5</v>
      </c>
      <c r="G98" s="445">
        <v>1</v>
      </c>
      <c r="H98" s="445">
        <v>0</v>
      </c>
      <c r="I98" s="446">
        <v>4</v>
      </c>
      <c r="J98" s="445">
        <v>14</v>
      </c>
      <c r="K98" s="447">
        <v>240</v>
      </c>
      <c r="L98" s="408"/>
    </row>
    <row r="99" spans="1:12" s="400" customFormat="1" ht="20.100000000000001" customHeight="1">
      <c r="A99" s="401"/>
      <c r="B99" s="402" t="s">
        <v>220</v>
      </c>
      <c r="C99" s="403"/>
      <c r="D99" s="404"/>
      <c r="E99" s="404"/>
      <c r="F99" s="405"/>
      <c r="G99" s="405"/>
      <c r="H99" s="405"/>
      <c r="I99" s="405"/>
      <c r="J99" s="406"/>
      <c r="K99" s="406"/>
      <c r="L99" s="399"/>
    </row>
    <row r="100" spans="1:12" s="438" customFormat="1" ht="20.100000000000001" customHeight="1">
      <c r="A100" s="430">
        <v>1</v>
      </c>
      <c r="B100" s="485" t="s">
        <v>221</v>
      </c>
      <c r="C100" s="432" t="s">
        <v>222</v>
      </c>
      <c r="D100" s="433">
        <v>33792</v>
      </c>
      <c r="E100" s="434" t="s">
        <v>72</v>
      </c>
      <c r="F100" s="435">
        <v>0</v>
      </c>
      <c r="G100" s="435">
        <v>1</v>
      </c>
      <c r="H100" s="435">
        <v>0</v>
      </c>
      <c r="I100" s="435">
        <v>0</v>
      </c>
      <c r="J100" s="432">
        <v>2</v>
      </c>
      <c r="K100" s="436">
        <v>3</v>
      </c>
      <c r="L100" s="437"/>
    </row>
    <row r="101" spans="1:12" s="438" customFormat="1" ht="20.100000000000001" customHeight="1">
      <c r="A101" s="430">
        <v>2</v>
      </c>
      <c r="B101" s="485" t="s">
        <v>223</v>
      </c>
      <c r="C101" s="432" t="s">
        <v>224</v>
      </c>
      <c r="D101" s="433">
        <v>33812</v>
      </c>
      <c r="E101" s="434" t="s">
        <v>72</v>
      </c>
      <c r="F101" s="435">
        <v>0</v>
      </c>
      <c r="G101" s="435">
        <v>0</v>
      </c>
      <c r="H101" s="435">
        <v>47</v>
      </c>
      <c r="I101" s="435">
        <v>0</v>
      </c>
      <c r="J101" s="432">
        <v>48</v>
      </c>
      <c r="K101" s="436">
        <v>58</v>
      </c>
      <c r="L101" s="437"/>
    </row>
    <row r="102" spans="1:12" s="438" customFormat="1" ht="20.100000000000001" customHeight="1">
      <c r="A102" s="430">
        <v>3</v>
      </c>
      <c r="B102" s="485" t="s">
        <v>225</v>
      </c>
      <c r="C102" s="432" t="s">
        <v>226</v>
      </c>
      <c r="D102" s="433">
        <v>33940</v>
      </c>
      <c r="E102" s="439" t="s">
        <v>72</v>
      </c>
      <c r="F102" s="435">
        <v>0</v>
      </c>
      <c r="G102" s="435">
        <v>0</v>
      </c>
      <c r="H102" s="435">
        <v>0</v>
      </c>
      <c r="I102" s="435">
        <v>0</v>
      </c>
      <c r="J102" s="432">
        <v>1</v>
      </c>
      <c r="K102" s="436">
        <v>1</v>
      </c>
      <c r="L102" s="437"/>
    </row>
    <row r="103" spans="1:12" s="409" customFormat="1" ht="20.100000000000001" customHeight="1">
      <c r="A103" s="441"/>
      <c r="B103" s="442" t="s">
        <v>103</v>
      </c>
      <c r="C103" s="443"/>
      <c r="D103" s="444"/>
      <c r="E103" s="445">
        <v>3</v>
      </c>
      <c r="F103" s="445">
        <v>0</v>
      </c>
      <c r="G103" s="445">
        <v>1</v>
      </c>
      <c r="H103" s="445">
        <v>47</v>
      </c>
      <c r="I103" s="446">
        <v>0</v>
      </c>
      <c r="J103" s="445">
        <v>51</v>
      </c>
      <c r="K103" s="447">
        <v>62</v>
      </c>
      <c r="L103" s="408"/>
    </row>
    <row r="104" spans="1:12" s="400" customFormat="1" ht="20.100000000000001" customHeight="1">
      <c r="A104" s="401"/>
      <c r="B104" s="402" t="s">
        <v>227</v>
      </c>
      <c r="C104" s="403"/>
      <c r="D104" s="404"/>
      <c r="E104" s="404"/>
      <c r="F104" s="405"/>
      <c r="G104" s="405"/>
      <c r="H104" s="405"/>
      <c r="I104" s="405"/>
      <c r="J104" s="406"/>
      <c r="K104" s="406"/>
      <c r="L104" s="399"/>
    </row>
    <row r="105" spans="1:12" s="473" customFormat="1" ht="27" customHeight="1">
      <c r="A105" s="464">
        <v>1</v>
      </c>
      <c r="B105" s="486" t="s">
        <v>228</v>
      </c>
      <c r="C105" s="470" t="s">
        <v>229</v>
      </c>
      <c r="D105" s="467">
        <v>38686</v>
      </c>
      <c r="E105" s="487" t="s">
        <v>230</v>
      </c>
      <c r="F105" s="469">
        <v>0</v>
      </c>
      <c r="G105" s="469">
        <v>16</v>
      </c>
      <c r="H105" s="469">
        <v>6</v>
      </c>
      <c r="I105" s="469">
        <v>22</v>
      </c>
      <c r="J105" s="470">
        <v>45</v>
      </c>
      <c r="K105" s="471">
        <v>271</v>
      </c>
      <c r="L105" s="472"/>
    </row>
    <row r="106" spans="1:12" s="438" customFormat="1" ht="20.100000000000001" customHeight="1">
      <c r="A106" s="430">
        <v>2</v>
      </c>
      <c r="B106" s="431" t="s">
        <v>231</v>
      </c>
      <c r="C106" s="432" t="s">
        <v>232</v>
      </c>
      <c r="D106" s="433">
        <v>38688</v>
      </c>
      <c r="E106" s="452" t="s">
        <v>233</v>
      </c>
      <c r="F106" s="435">
        <v>0</v>
      </c>
      <c r="G106" s="435">
        <v>25</v>
      </c>
      <c r="H106" s="435">
        <v>1</v>
      </c>
      <c r="I106" s="435">
        <v>50</v>
      </c>
      <c r="J106" s="432">
        <v>77</v>
      </c>
      <c r="K106" s="436">
        <v>249</v>
      </c>
      <c r="L106" s="437"/>
    </row>
    <row r="107" spans="1:12" s="438" customFormat="1" ht="20.100000000000001" customHeight="1">
      <c r="A107" s="430">
        <v>3</v>
      </c>
      <c r="B107" s="440" t="s">
        <v>234</v>
      </c>
      <c r="C107" s="432" t="s">
        <v>235</v>
      </c>
      <c r="D107" s="433">
        <v>39479</v>
      </c>
      <c r="E107" s="452" t="s">
        <v>72</v>
      </c>
      <c r="F107" s="435">
        <v>0</v>
      </c>
      <c r="G107" s="435">
        <v>17</v>
      </c>
      <c r="H107" s="435">
        <v>0</v>
      </c>
      <c r="I107" s="435">
        <v>9</v>
      </c>
      <c r="J107" s="432">
        <v>27</v>
      </c>
      <c r="K107" s="436">
        <v>185</v>
      </c>
      <c r="L107" s="437"/>
    </row>
    <row r="108" spans="1:12" s="438" customFormat="1" ht="27" customHeight="1">
      <c r="A108" s="464">
        <v>4</v>
      </c>
      <c r="B108" s="507" t="s">
        <v>236</v>
      </c>
      <c r="C108" s="470" t="s">
        <v>237</v>
      </c>
      <c r="D108" s="467">
        <v>39621</v>
      </c>
      <c r="E108" s="508" t="s">
        <v>77</v>
      </c>
      <c r="F108" s="469">
        <v>0</v>
      </c>
      <c r="G108" s="469">
        <v>16</v>
      </c>
      <c r="H108" s="469">
        <v>0</v>
      </c>
      <c r="I108" s="469">
        <v>12</v>
      </c>
      <c r="J108" s="470">
        <v>29</v>
      </c>
      <c r="K108" s="471">
        <v>194</v>
      </c>
      <c r="L108" s="437"/>
    </row>
    <row r="109" spans="1:12" s="438" customFormat="1" ht="20.100000000000001" customHeight="1">
      <c r="A109" s="430">
        <v>5</v>
      </c>
      <c r="B109" s="455" t="s">
        <v>238</v>
      </c>
      <c r="C109" s="432" t="s">
        <v>239</v>
      </c>
      <c r="D109" s="433">
        <v>39799</v>
      </c>
      <c r="E109" s="434" t="s">
        <v>86</v>
      </c>
      <c r="F109" s="435">
        <v>2</v>
      </c>
      <c r="G109" s="435">
        <v>15</v>
      </c>
      <c r="H109" s="435">
        <v>5</v>
      </c>
      <c r="I109" s="435">
        <v>64</v>
      </c>
      <c r="J109" s="432">
        <v>87</v>
      </c>
      <c r="K109" s="436">
        <v>236</v>
      </c>
      <c r="L109" s="437"/>
    </row>
    <row r="110" spans="1:12" s="409" customFormat="1" ht="20.100000000000001" customHeight="1">
      <c r="A110" s="441"/>
      <c r="B110" s="442" t="s">
        <v>103</v>
      </c>
      <c r="C110" s="443"/>
      <c r="D110" s="444"/>
      <c r="E110" s="445">
        <v>5</v>
      </c>
      <c r="F110" s="445">
        <v>2</v>
      </c>
      <c r="G110" s="445">
        <v>89</v>
      </c>
      <c r="H110" s="445">
        <v>12</v>
      </c>
      <c r="I110" s="446">
        <v>157</v>
      </c>
      <c r="J110" s="445">
        <v>265</v>
      </c>
      <c r="K110" s="447">
        <v>1135</v>
      </c>
      <c r="L110" s="408"/>
    </row>
    <row r="111" spans="1:12" s="400" customFormat="1" ht="20.100000000000001" customHeight="1">
      <c r="A111" s="401"/>
      <c r="B111" s="402" t="s">
        <v>240</v>
      </c>
      <c r="C111" s="403"/>
      <c r="D111" s="404"/>
      <c r="E111" s="404"/>
      <c r="F111" s="405"/>
      <c r="G111" s="405"/>
      <c r="H111" s="405"/>
      <c r="I111" s="405"/>
      <c r="J111" s="406"/>
      <c r="K111" s="406"/>
      <c r="L111" s="399"/>
    </row>
    <row r="112" spans="1:12" s="438" customFormat="1" ht="20.100000000000001" customHeight="1">
      <c r="A112" s="430">
        <v>1</v>
      </c>
      <c r="B112" s="488" t="s">
        <v>241</v>
      </c>
      <c r="C112" s="432" t="s">
        <v>242</v>
      </c>
      <c r="D112" s="433">
        <v>37457</v>
      </c>
      <c r="E112" s="452" t="s">
        <v>72</v>
      </c>
      <c r="F112" s="435">
        <v>0</v>
      </c>
      <c r="G112" s="435">
        <v>0</v>
      </c>
      <c r="H112" s="435">
        <v>0</v>
      </c>
      <c r="I112" s="435">
        <v>0</v>
      </c>
      <c r="J112" s="432">
        <v>1</v>
      </c>
      <c r="K112" s="436">
        <v>9</v>
      </c>
      <c r="L112" s="437"/>
    </row>
    <row r="113" spans="1:12" s="438" customFormat="1" ht="20.100000000000001" customHeight="1">
      <c r="A113" s="430">
        <v>2</v>
      </c>
      <c r="B113" s="485" t="s">
        <v>243</v>
      </c>
      <c r="C113" s="432" t="s">
        <v>244</v>
      </c>
      <c r="D113" s="433">
        <v>39042</v>
      </c>
      <c r="E113" s="452" t="s">
        <v>72</v>
      </c>
      <c r="F113" s="435">
        <v>0</v>
      </c>
      <c r="G113" s="435">
        <v>1</v>
      </c>
      <c r="H113" s="435">
        <v>0</v>
      </c>
      <c r="I113" s="435">
        <v>0</v>
      </c>
      <c r="J113" s="432">
        <v>2</v>
      </c>
      <c r="K113" s="436">
        <v>18</v>
      </c>
      <c r="L113" s="437"/>
    </row>
    <row r="114" spans="1:12" s="409" customFormat="1" ht="20.100000000000001" customHeight="1">
      <c r="A114" s="441"/>
      <c r="B114" s="442" t="s">
        <v>103</v>
      </c>
      <c r="C114" s="443"/>
      <c r="D114" s="444"/>
      <c r="E114" s="445">
        <v>2</v>
      </c>
      <c r="F114" s="445">
        <v>0</v>
      </c>
      <c r="G114" s="445">
        <v>1</v>
      </c>
      <c r="H114" s="445">
        <v>0</v>
      </c>
      <c r="I114" s="446">
        <v>0</v>
      </c>
      <c r="J114" s="445">
        <v>3</v>
      </c>
      <c r="K114" s="447">
        <v>27</v>
      </c>
      <c r="L114" s="408"/>
    </row>
    <row r="115" spans="1:12" s="400" customFormat="1" ht="20.100000000000001" customHeight="1">
      <c r="A115" s="401"/>
      <c r="B115" s="402" t="s">
        <v>245</v>
      </c>
      <c r="C115" s="403"/>
      <c r="D115" s="404"/>
      <c r="E115" s="404"/>
      <c r="F115" s="405"/>
      <c r="G115" s="405"/>
      <c r="H115" s="405"/>
      <c r="I115" s="405"/>
      <c r="J115" s="406"/>
      <c r="K115" s="406"/>
      <c r="L115" s="399"/>
    </row>
    <row r="116" spans="1:12" s="438" customFormat="1" ht="20.100000000000001" customHeight="1">
      <c r="A116" s="430">
        <v>1</v>
      </c>
      <c r="B116" s="455" t="s">
        <v>246</v>
      </c>
      <c r="C116" s="432" t="s">
        <v>247</v>
      </c>
      <c r="D116" s="433">
        <v>38156</v>
      </c>
      <c r="E116" s="452" t="s">
        <v>86</v>
      </c>
      <c r="F116" s="432">
        <v>0</v>
      </c>
      <c r="G116" s="432">
        <v>0</v>
      </c>
      <c r="H116" s="432">
        <v>0</v>
      </c>
      <c r="I116" s="432">
        <v>0</v>
      </c>
      <c r="J116" s="432">
        <v>1</v>
      </c>
      <c r="K116" s="436">
        <v>2</v>
      </c>
      <c r="L116" s="437"/>
    </row>
    <row r="117" spans="1:12" s="438" customFormat="1" ht="20.100000000000001" customHeight="1">
      <c r="A117" s="430">
        <v>2</v>
      </c>
      <c r="B117" s="455" t="s">
        <v>248</v>
      </c>
      <c r="C117" s="432" t="s">
        <v>249</v>
      </c>
      <c r="D117" s="433">
        <v>39686</v>
      </c>
      <c r="E117" s="452" t="s">
        <v>72</v>
      </c>
      <c r="F117" s="432">
        <v>0</v>
      </c>
      <c r="G117" s="432">
        <v>0</v>
      </c>
      <c r="H117" s="432">
        <v>0</v>
      </c>
      <c r="I117" s="432">
        <v>0</v>
      </c>
      <c r="J117" s="432">
        <v>1</v>
      </c>
      <c r="K117" s="436">
        <v>2</v>
      </c>
      <c r="L117" s="437"/>
    </row>
    <row r="118" spans="1:12" s="461" customFormat="1" ht="20.100000000000001" customHeight="1">
      <c r="A118" s="448">
        <v>3</v>
      </c>
      <c r="B118" s="455" t="s">
        <v>250</v>
      </c>
      <c r="C118" s="432" t="s">
        <v>251</v>
      </c>
      <c r="D118" s="489">
        <v>40987</v>
      </c>
      <c r="E118" s="490" t="s">
        <v>72</v>
      </c>
      <c r="F118" s="432">
        <v>0</v>
      </c>
      <c r="G118" s="432">
        <v>0</v>
      </c>
      <c r="H118" s="432">
        <v>0</v>
      </c>
      <c r="I118" s="432">
        <v>0</v>
      </c>
      <c r="J118" s="432">
        <v>1</v>
      </c>
      <c r="K118" s="436">
        <v>1</v>
      </c>
      <c r="L118" s="460"/>
    </row>
    <row r="119" spans="1:12" s="461" customFormat="1" ht="20.100000000000001" customHeight="1">
      <c r="A119" s="448">
        <v>4</v>
      </c>
      <c r="B119" s="455" t="s">
        <v>252</v>
      </c>
      <c r="C119" s="432" t="s">
        <v>253</v>
      </c>
      <c r="D119" s="489">
        <v>41071</v>
      </c>
      <c r="E119" s="490" t="s">
        <v>72</v>
      </c>
      <c r="F119" s="432">
        <v>0</v>
      </c>
      <c r="G119" s="432">
        <v>0</v>
      </c>
      <c r="H119" s="432">
        <v>0</v>
      </c>
      <c r="I119" s="432">
        <v>0</v>
      </c>
      <c r="J119" s="432">
        <v>1</v>
      </c>
      <c r="K119" s="436">
        <v>1</v>
      </c>
      <c r="L119" s="460"/>
    </row>
    <row r="120" spans="1:12" s="409" customFormat="1" ht="20.100000000000001" customHeight="1">
      <c r="A120" s="441"/>
      <c r="B120" s="442" t="s">
        <v>103</v>
      </c>
      <c r="C120" s="443"/>
      <c r="D120" s="444"/>
      <c r="E120" s="445">
        <v>4</v>
      </c>
      <c r="F120" s="445">
        <v>0</v>
      </c>
      <c r="G120" s="445">
        <v>0</v>
      </c>
      <c r="H120" s="445">
        <v>0</v>
      </c>
      <c r="I120" s="446">
        <v>0</v>
      </c>
      <c r="J120" s="445">
        <v>4</v>
      </c>
      <c r="K120" s="447">
        <v>6</v>
      </c>
      <c r="L120" s="408"/>
    </row>
    <row r="121" spans="1:12" s="400" customFormat="1" ht="20.100000000000001" customHeight="1">
      <c r="A121" s="401"/>
      <c r="B121" s="402" t="s">
        <v>254</v>
      </c>
      <c r="C121" s="403"/>
      <c r="D121" s="404"/>
      <c r="E121" s="404"/>
      <c r="F121" s="405"/>
      <c r="G121" s="405"/>
      <c r="H121" s="405"/>
      <c r="I121" s="405"/>
      <c r="J121" s="406"/>
      <c r="K121" s="406"/>
      <c r="L121" s="399"/>
    </row>
    <row r="122" spans="1:12" s="438" customFormat="1" ht="20.100000000000001" customHeight="1">
      <c r="A122" s="430">
        <v>1</v>
      </c>
      <c r="B122" s="455" t="s">
        <v>255</v>
      </c>
      <c r="C122" s="432" t="s">
        <v>256</v>
      </c>
      <c r="D122" s="433">
        <v>34836</v>
      </c>
      <c r="E122" s="452" t="s">
        <v>72</v>
      </c>
      <c r="F122" s="432">
        <v>0</v>
      </c>
      <c r="G122" s="432">
        <v>2</v>
      </c>
      <c r="H122" s="432">
        <v>49</v>
      </c>
      <c r="I122" s="432">
        <v>0</v>
      </c>
      <c r="J122" s="432">
        <v>52</v>
      </c>
      <c r="K122" s="436">
        <v>95</v>
      </c>
      <c r="L122" s="437"/>
    </row>
    <row r="123" spans="1:12" s="438" customFormat="1" ht="20.100000000000001" customHeight="1">
      <c r="A123" s="430">
        <v>2</v>
      </c>
      <c r="B123" s="455" t="s">
        <v>257</v>
      </c>
      <c r="C123" s="432" t="s">
        <v>258</v>
      </c>
      <c r="D123" s="433">
        <v>35378</v>
      </c>
      <c r="E123" s="452" t="s">
        <v>72</v>
      </c>
      <c r="F123" s="432">
        <v>0</v>
      </c>
      <c r="G123" s="432">
        <v>0</v>
      </c>
      <c r="H123" s="432">
        <v>0</v>
      </c>
      <c r="I123" s="432">
        <v>0</v>
      </c>
      <c r="J123" s="432">
        <v>1</v>
      </c>
      <c r="K123" s="432">
        <v>0</v>
      </c>
      <c r="L123" s="437"/>
    </row>
    <row r="124" spans="1:12" s="438" customFormat="1" ht="20.100000000000001" customHeight="1">
      <c r="A124" s="430">
        <v>3</v>
      </c>
      <c r="B124" s="455" t="s">
        <v>259</v>
      </c>
      <c r="C124" s="432" t="s">
        <v>260</v>
      </c>
      <c r="D124" s="433">
        <v>40617</v>
      </c>
      <c r="E124" s="452" t="s">
        <v>72</v>
      </c>
      <c r="F124" s="432">
        <v>0</v>
      </c>
      <c r="G124" s="432">
        <v>0</v>
      </c>
      <c r="H124" s="432">
        <v>0</v>
      </c>
      <c r="I124" s="432">
        <v>0</v>
      </c>
      <c r="J124" s="432">
        <v>1</v>
      </c>
      <c r="K124" s="436">
        <v>6</v>
      </c>
      <c r="L124" s="437"/>
    </row>
    <row r="125" spans="1:12" s="409" customFormat="1" ht="20.100000000000001" customHeight="1">
      <c r="A125" s="441"/>
      <c r="B125" s="442" t="s">
        <v>103</v>
      </c>
      <c r="C125" s="443"/>
      <c r="D125" s="444"/>
      <c r="E125" s="445">
        <v>3</v>
      </c>
      <c r="F125" s="445">
        <v>0</v>
      </c>
      <c r="G125" s="445">
        <v>2</v>
      </c>
      <c r="H125" s="445">
        <v>49</v>
      </c>
      <c r="I125" s="446">
        <v>0</v>
      </c>
      <c r="J125" s="445">
        <v>54</v>
      </c>
      <c r="K125" s="447">
        <v>101</v>
      </c>
      <c r="L125" s="408"/>
    </row>
    <row r="126" spans="1:12" s="400" customFormat="1" ht="20.100000000000001" customHeight="1">
      <c r="A126" s="401"/>
      <c r="B126" s="402" t="s">
        <v>261</v>
      </c>
      <c r="C126" s="403"/>
      <c r="D126" s="404"/>
      <c r="E126" s="404"/>
      <c r="F126" s="405"/>
      <c r="G126" s="405"/>
      <c r="H126" s="405"/>
      <c r="I126" s="405"/>
      <c r="J126" s="406"/>
      <c r="K126" s="406"/>
      <c r="L126" s="399"/>
    </row>
    <row r="127" spans="1:12" s="438" customFormat="1" ht="27" customHeight="1">
      <c r="A127" s="464">
        <v>1</v>
      </c>
      <c r="B127" s="410" t="s">
        <v>262</v>
      </c>
      <c r="C127" s="470" t="s">
        <v>263</v>
      </c>
      <c r="D127" s="509">
        <v>42185</v>
      </c>
      <c r="E127" s="509" t="s">
        <v>72</v>
      </c>
      <c r="F127" s="470">
        <v>0</v>
      </c>
      <c r="G127" s="510">
        <v>0</v>
      </c>
      <c r="H127" s="510">
        <v>0</v>
      </c>
      <c r="I127" s="510">
        <v>0</v>
      </c>
      <c r="J127" s="470">
        <v>1</v>
      </c>
      <c r="K127" s="510">
        <v>29</v>
      </c>
      <c r="L127" s="437"/>
    </row>
    <row r="128" spans="1:12" s="409" customFormat="1" ht="20.100000000000001" customHeight="1">
      <c r="A128" s="441"/>
      <c r="B128" s="442" t="s">
        <v>103</v>
      </c>
      <c r="C128" s="443"/>
      <c r="D128" s="444"/>
      <c r="E128" s="445">
        <v>1</v>
      </c>
      <c r="F128" s="445">
        <v>0</v>
      </c>
      <c r="G128" s="445">
        <v>0</v>
      </c>
      <c r="H128" s="445">
        <v>0</v>
      </c>
      <c r="I128" s="446">
        <v>0</v>
      </c>
      <c r="J128" s="445">
        <v>1</v>
      </c>
      <c r="K128" s="447">
        <v>29</v>
      </c>
      <c r="L128" s="408"/>
    </row>
    <row r="129" spans="1:229" s="400" customFormat="1" ht="20.100000000000001" customHeight="1">
      <c r="A129" s="401"/>
      <c r="B129" s="402" t="s">
        <v>264</v>
      </c>
      <c r="C129" s="403"/>
      <c r="D129" s="404"/>
      <c r="E129" s="404"/>
      <c r="F129" s="405"/>
      <c r="G129" s="405"/>
      <c r="H129" s="405"/>
      <c r="I129" s="405"/>
      <c r="J129" s="406"/>
      <c r="K129" s="406"/>
      <c r="L129" s="399"/>
    </row>
    <row r="130" spans="1:229" s="438" customFormat="1" ht="20.100000000000001" customHeight="1">
      <c r="A130" s="430">
        <v>1</v>
      </c>
      <c r="B130" s="488" t="s">
        <v>265</v>
      </c>
      <c r="C130" s="432" t="s">
        <v>266</v>
      </c>
      <c r="D130" s="433">
        <v>34029</v>
      </c>
      <c r="E130" s="434" t="s">
        <v>72</v>
      </c>
      <c r="F130" s="435">
        <v>0</v>
      </c>
      <c r="G130" s="435">
        <v>2</v>
      </c>
      <c r="H130" s="435">
        <v>1</v>
      </c>
      <c r="I130" s="435">
        <v>0</v>
      </c>
      <c r="J130" s="432">
        <v>4</v>
      </c>
      <c r="K130" s="436">
        <v>191</v>
      </c>
      <c r="L130" s="437"/>
    </row>
    <row r="131" spans="1:229" s="409" customFormat="1" ht="20.100000000000001" customHeight="1">
      <c r="A131" s="491"/>
      <c r="B131" s="442" t="s">
        <v>103</v>
      </c>
      <c r="C131" s="492"/>
      <c r="D131" s="493"/>
      <c r="E131" s="494">
        <v>1</v>
      </c>
      <c r="F131" s="494">
        <v>0</v>
      </c>
      <c r="G131" s="495">
        <v>2</v>
      </c>
      <c r="H131" s="494">
        <v>1</v>
      </c>
      <c r="I131" s="494">
        <v>0</v>
      </c>
      <c r="J131" s="494">
        <v>4</v>
      </c>
      <c r="K131" s="496">
        <v>191</v>
      </c>
      <c r="L131" s="408"/>
    </row>
    <row r="132" spans="1:229" s="409" customFormat="1" ht="30" customHeight="1">
      <c r="A132" s="401"/>
      <c r="B132" s="407" t="s">
        <v>267</v>
      </c>
      <c r="C132" s="403"/>
      <c r="D132" s="404"/>
      <c r="E132" s="404"/>
      <c r="F132" s="405"/>
      <c r="G132" s="405"/>
      <c r="H132" s="405"/>
      <c r="I132" s="405"/>
      <c r="J132" s="406"/>
      <c r="K132" s="406"/>
      <c r="L132" s="408"/>
    </row>
    <row r="133" spans="1:229" s="438" customFormat="1" ht="20.100000000000001" customHeight="1">
      <c r="A133" s="430">
        <v>1</v>
      </c>
      <c r="B133" s="488" t="s">
        <v>268</v>
      </c>
      <c r="C133" s="432" t="s">
        <v>269</v>
      </c>
      <c r="D133" s="433" t="s">
        <v>180</v>
      </c>
      <c r="E133" s="433" t="s">
        <v>180</v>
      </c>
      <c r="F133" s="433" t="s">
        <v>180</v>
      </c>
      <c r="G133" s="433" t="s">
        <v>180</v>
      </c>
      <c r="H133" s="433" t="s">
        <v>180</v>
      </c>
      <c r="I133" s="433" t="s">
        <v>180</v>
      </c>
      <c r="J133" s="433" t="s">
        <v>180</v>
      </c>
      <c r="K133" s="433" t="s">
        <v>180</v>
      </c>
      <c r="L133" s="437"/>
    </row>
    <row r="134" spans="1:229" s="409" customFormat="1" ht="20.100000000000001" customHeight="1">
      <c r="A134" s="441"/>
      <c r="B134" s="442" t="s">
        <v>103</v>
      </c>
      <c r="C134" s="443"/>
      <c r="D134" s="444"/>
      <c r="E134" s="445">
        <v>1</v>
      </c>
      <c r="F134" s="445">
        <v>0</v>
      </c>
      <c r="G134" s="445">
        <v>0</v>
      </c>
      <c r="H134" s="445">
        <v>0</v>
      </c>
      <c r="I134" s="446">
        <v>0</v>
      </c>
      <c r="J134" s="445">
        <v>0</v>
      </c>
      <c r="K134" s="447">
        <v>0</v>
      </c>
      <c r="L134" s="408"/>
    </row>
    <row r="135" spans="1:229" s="409" customFormat="1" ht="20.100000000000001" customHeight="1">
      <c r="A135" s="401"/>
      <c r="B135" s="411" t="s">
        <v>270</v>
      </c>
      <c r="C135" s="403"/>
      <c r="D135" s="404"/>
      <c r="E135" s="412">
        <v>86</v>
      </c>
      <c r="F135" s="405">
        <v>67</v>
      </c>
      <c r="G135" s="405">
        <v>1118</v>
      </c>
      <c r="H135" s="405">
        <v>460</v>
      </c>
      <c r="I135" s="405">
        <v>6596</v>
      </c>
      <c r="J135" s="406">
        <v>8324</v>
      </c>
      <c r="K135" s="406">
        <v>37651</v>
      </c>
      <c r="L135" s="408"/>
    </row>
    <row r="136" spans="1:229" s="413" customFormat="1" ht="36.75" customHeight="1">
      <c r="A136" s="497" t="s">
        <v>271</v>
      </c>
      <c r="B136" s="514" t="s">
        <v>272</v>
      </c>
      <c r="C136" s="514"/>
      <c r="D136" s="514"/>
      <c r="E136" s="514"/>
      <c r="F136" s="514"/>
      <c r="G136" s="514"/>
      <c r="H136" s="514"/>
      <c r="I136" s="514"/>
      <c r="J136" s="514"/>
      <c r="K136" s="514"/>
      <c r="L136" s="417"/>
      <c r="M136" s="409"/>
      <c r="N136" s="409"/>
    </row>
    <row r="137" spans="1:229" s="500" customFormat="1" ht="18.75" customHeight="1">
      <c r="A137" s="498" t="s">
        <v>34</v>
      </c>
      <c r="B137" s="515" t="s">
        <v>273</v>
      </c>
      <c r="C137" s="515"/>
      <c r="D137" s="515"/>
      <c r="E137" s="515"/>
      <c r="F137" s="515"/>
      <c r="G137" s="515"/>
      <c r="H137" s="515"/>
      <c r="I137" s="515"/>
      <c r="J137" s="515"/>
      <c r="K137" s="515"/>
      <c r="L137" s="499"/>
    </row>
    <row r="138" spans="1:229" s="500" customFormat="1" ht="18.75" customHeight="1">
      <c r="A138" s="498" t="s">
        <v>274</v>
      </c>
      <c r="B138" s="515" t="s">
        <v>275</v>
      </c>
      <c r="C138" s="515"/>
      <c r="D138" s="515"/>
      <c r="E138" s="515"/>
      <c r="F138" s="515"/>
      <c r="G138" s="515"/>
      <c r="H138" s="515"/>
      <c r="I138" s="515"/>
      <c r="J138" s="515"/>
      <c r="K138" s="515"/>
      <c r="L138" s="499"/>
    </row>
    <row r="139" spans="1:229" s="500" customFormat="1" ht="35.25" customHeight="1">
      <c r="A139" s="497" t="s">
        <v>276</v>
      </c>
      <c r="B139" s="515" t="s">
        <v>277</v>
      </c>
      <c r="C139" s="515"/>
      <c r="D139" s="515"/>
      <c r="E139" s="515"/>
      <c r="F139" s="515"/>
      <c r="G139" s="515"/>
      <c r="H139" s="515"/>
      <c r="I139" s="515"/>
      <c r="J139" s="515"/>
      <c r="K139" s="515"/>
      <c r="L139" s="499"/>
    </row>
    <row r="140" spans="1:229" s="473" customFormat="1" ht="21" customHeight="1">
      <c r="A140" s="497" t="s">
        <v>278</v>
      </c>
      <c r="B140" s="413" t="s">
        <v>279</v>
      </c>
      <c r="C140" s="413"/>
      <c r="D140" s="414"/>
      <c r="E140" s="414"/>
      <c r="F140" s="415"/>
      <c r="G140" s="416"/>
      <c r="H140" s="416"/>
      <c r="I140" s="416"/>
      <c r="J140" s="416"/>
      <c r="K140" s="416"/>
      <c r="L140" s="417"/>
      <c r="M140" s="418"/>
      <c r="N140" s="418"/>
      <c r="O140" s="418"/>
      <c r="P140" s="418"/>
      <c r="Q140" s="418"/>
      <c r="R140" s="418"/>
      <c r="S140" s="418"/>
      <c r="T140" s="418"/>
      <c r="U140" s="418"/>
      <c r="V140" s="418"/>
      <c r="W140" s="413"/>
      <c r="X140" s="413"/>
      <c r="Y140" s="413"/>
      <c r="Z140" s="413"/>
      <c r="AA140" s="413"/>
      <c r="AB140" s="413"/>
      <c r="AC140" s="413"/>
      <c r="AD140" s="413"/>
      <c r="AE140" s="413"/>
      <c r="AF140" s="413"/>
      <c r="AG140" s="413"/>
      <c r="AH140" s="413"/>
      <c r="AI140" s="413"/>
      <c r="AJ140" s="413"/>
      <c r="AK140" s="413"/>
      <c r="AL140" s="413"/>
      <c r="AM140" s="413"/>
      <c r="AN140" s="413"/>
      <c r="AO140" s="413"/>
      <c r="AP140" s="413"/>
      <c r="AQ140" s="413"/>
      <c r="AR140" s="413"/>
      <c r="AS140" s="413"/>
      <c r="AT140" s="413"/>
      <c r="AU140" s="413"/>
      <c r="AV140" s="413"/>
      <c r="AW140" s="413"/>
      <c r="AX140" s="413"/>
      <c r="AY140" s="413"/>
      <c r="AZ140" s="413"/>
      <c r="BA140" s="413"/>
      <c r="BB140" s="413"/>
      <c r="BC140" s="413"/>
      <c r="BD140" s="413"/>
      <c r="BE140" s="413"/>
      <c r="BF140" s="413"/>
      <c r="BG140" s="413"/>
      <c r="BH140" s="413"/>
      <c r="BI140" s="413"/>
      <c r="BJ140" s="413"/>
      <c r="BK140" s="413"/>
      <c r="BL140" s="413"/>
      <c r="BM140" s="413"/>
      <c r="BN140" s="413"/>
      <c r="BO140" s="413"/>
      <c r="BP140" s="413"/>
      <c r="BQ140" s="413"/>
      <c r="BR140" s="413"/>
      <c r="BS140" s="413"/>
      <c r="BT140" s="413"/>
      <c r="BU140" s="413"/>
      <c r="BV140" s="413"/>
      <c r="BW140" s="413"/>
      <c r="BX140" s="413"/>
      <c r="BY140" s="413"/>
      <c r="BZ140" s="413"/>
      <c r="CA140" s="413"/>
      <c r="CB140" s="413"/>
      <c r="CC140" s="413"/>
      <c r="CD140" s="413"/>
      <c r="CE140" s="413"/>
      <c r="CF140" s="413"/>
      <c r="CG140" s="413"/>
      <c r="CH140" s="413"/>
      <c r="CI140" s="413"/>
      <c r="CJ140" s="413"/>
      <c r="CK140" s="413"/>
      <c r="CL140" s="413"/>
      <c r="CM140" s="413"/>
      <c r="CN140" s="413"/>
      <c r="CO140" s="413"/>
      <c r="CP140" s="413"/>
      <c r="CQ140" s="413"/>
      <c r="CR140" s="413"/>
      <c r="CS140" s="413"/>
      <c r="CT140" s="413"/>
      <c r="CU140" s="413"/>
      <c r="CV140" s="413"/>
      <c r="CW140" s="413"/>
      <c r="CX140" s="413"/>
      <c r="CY140" s="413"/>
      <c r="CZ140" s="413"/>
      <c r="DA140" s="413"/>
      <c r="DB140" s="413"/>
      <c r="DC140" s="413"/>
      <c r="DD140" s="413"/>
      <c r="DE140" s="413"/>
      <c r="DF140" s="413"/>
      <c r="DG140" s="413"/>
      <c r="DH140" s="413"/>
      <c r="DI140" s="413"/>
      <c r="DJ140" s="413"/>
      <c r="DK140" s="413"/>
      <c r="DL140" s="413"/>
      <c r="DM140" s="413"/>
      <c r="DN140" s="413"/>
      <c r="DO140" s="413"/>
      <c r="DP140" s="413"/>
      <c r="DQ140" s="413"/>
      <c r="DR140" s="413"/>
      <c r="DS140" s="413"/>
      <c r="DT140" s="413"/>
      <c r="DU140" s="413"/>
      <c r="DV140" s="413"/>
      <c r="DW140" s="413"/>
      <c r="DX140" s="413"/>
      <c r="DY140" s="413"/>
      <c r="DZ140" s="413"/>
      <c r="EA140" s="413"/>
      <c r="EB140" s="413"/>
      <c r="EC140" s="413"/>
      <c r="ED140" s="413"/>
      <c r="EE140" s="413"/>
      <c r="EF140" s="413"/>
      <c r="EG140" s="413"/>
      <c r="EH140" s="413"/>
      <c r="EI140" s="413"/>
      <c r="EJ140" s="413"/>
      <c r="EK140" s="413"/>
      <c r="EL140" s="413"/>
      <c r="EM140" s="413"/>
      <c r="EN140" s="413"/>
      <c r="EO140" s="413"/>
      <c r="EP140" s="413"/>
      <c r="EQ140" s="413"/>
      <c r="ER140" s="413"/>
      <c r="ES140" s="413"/>
      <c r="ET140" s="413"/>
      <c r="EU140" s="413"/>
      <c r="EV140" s="413"/>
      <c r="EW140" s="413"/>
      <c r="EX140" s="413"/>
      <c r="EY140" s="413"/>
      <c r="EZ140" s="413"/>
      <c r="FA140" s="413"/>
      <c r="FB140" s="413"/>
      <c r="FC140" s="413"/>
      <c r="FD140" s="413"/>
      <c r="FE140" s="413"/>
      <c r="FF140" s="413"/>
      <c r="FG140" s="413"/>
      <c r="FH140" s="413"/>
      <c r="FI140" s="413"/>
      <c r="FJ140" s="413"/>
      <c r="FK140" s="413"/>
      <c r="FL140" s="413"/>
      <c r="FM140" s="413"/>
      <c r="FN140" s="413"/>
      <c r="FO140" s="413"/>
      <c r="FP140" s="413"/>
      <c r="FQ140" s="413"/>
      <c r="FR140" s="413"/>
      <c r="FS140" s="413"/>
      <c r="FT140" s="413"/>
      <c r="FU140" s="413"/>
      <c r="FV140" s="413"/>
      <c r="FW140" s="413"/>
      <c r="FX140" s="413"/>
      <c r="FY140" s="413"/>
      <c r="FZ140" s="413"/>
      <c r="GA140" s="413"/>
      <c r="GB140" s="413"/>
      <c r="GC140" s="413"/>
      <c r="GD140" s="413"/>
      <c r="GE140" s="413"/>
      <c r="GF140" s="413"/>
      <c r="GG140" s="413"/>
      <c r="GH140" s="413"/>
      <c r="GI140" s="413"/>
      <c r="GJ140" s="413"/>
      <c r="GK140" s="413"/>
      <c r="GL140" s="413"/>
      <c r="GM140" s="413"/>
      <c r="GN140" s="413"/>
      <c r="GO140" s="413"/>
      <c r="GP140" s="413"/>
      <c r="GQ140" s="413"/>
      <c r="GR140" s="413"/>
      <c r="GS140" s="413"/>
      <c r="GT140" s="413"/>
      <c r="GU140" s="413"/>
      <c r="GV140" s="413"/>
      <c r="GW140" s="413"/>
      <c r="GX140" s="413"/>
      <c r="GY140" s="413"/>
      <c r="GZ140" s="413"/>
      <c r="HA140" s="413"/>
      <c r="HB140" s="413"/>
      <c r="HC140" s="413"/>
      <c r="HD140" s="413"/>
      <c r="HE140" s="413"/>
      <c r="HF140" s="413"/>
      <c r="HG140" s="413"/>
      <c r="HH140" s="413"/>
      <c r="HI140" s="413"/>
      <c r="HJ140" s="413"/>
      <c r="HK140" s="413"/>
      <c r="HL140" s="413"/>
      <c r="HM140" s="413"/>
      <c r="HN140" s="413"/>
      <c r="HO140" s="413"/>
      <c r="HP140" s="413"/>
      <c r="HQ140" s="413"/>
      <c r="HR140" s="413"/>
      <c r="HS140" s="413"/>
      <c r="HT140" s="413"/>
      <c r="HU140" s="413"/>
    </row>
    <row r="141" spans="1:229" s="473" customFormat="1" ht="36" customHeight="1">
      <c r="A141" s="497" t="s">
        <v>280</v>
      </c>
      <c r="B141" s="514" t="s">
        <v>281</v>
      </c>
      <c r="C141" s="514"/>
      <c r="D141" s="514"/>
      <c r="E141" s="514"/>
      <c r="F141" s="514"/>
      <c r="G141" s="514"/>
      <c r="H141" s="514"/>
      <c r="I141" s="514"/>
      <c r="J141" s="514"/>
      <c r="K141" s="514"/>
      <c r="L141" s="472"/>
    </row>
  </sheetData>
  <sheetProtection formatCells="0" formatColumns="0" formatRows="0"/>
  <mergeCells count="9">
    <mergeCell ref="B141:K141"/>
    <mergeCell ref="B139:K139"/>
    <mergeCell ref="B138:K138"/>
    <mergeCell ref="B136:K136"/>
    <mergeCell ref="A2:K2"/>
    <mergeCell ref="A3:K3"/>
    <mergeCell ref="A70:K70"/>
    <mergeCell ref="A71:K71"/>
    <mergeCell ref="B137:K137"/>
  </mergeCells>
  <phoneticPr fontId="0" type="noConversion"/>
  <pageMargins left="0.24" right="0.23622047244094491" top="0.21" bottom="0.28999999999999998" header="0.19" footer="0.31496062992125984"/>
  <pageSetup scale="50" orientation="portrait" r:id="rId1"/>
  <headerFooter alignWithMargins="0"/>
  <rowBreaks count="1" manualBreakCount="1">
    <brk id="68" max="10"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23"/>
  <sheetViews>
    <sheetView showGridLines="0" zoomScale="80" zoomScaleNormal="80" workbookViewId="0">
      <selection activeCell="H24" sqref="H24"/>
    </sheetView>
  </sheetViews>
  <sheetFormatPr defaultColWidth="11.42578125" defaultRowHeight="12.75"/>
  <cols>
    <col min="1" max="1" width="30.7109375" style="223" customWidth="1"/>
    <col min="2" max="8" width="17.7109375" style="223" customWidth="1"/>
    <col min="9" max="9" width="14.85546875" style="223" customWidth="1"/>
    <col min="10" max="16384" width="11.42578125" style="223"/>
  </cols>
  <sheetData>
    <row r="1" spans="1:8" s="323" customFormat="1" ht="25.5" customHeight="1">
      <c r="A1" s="523" t="s">
        <v>21</v>
      </c>
      <c r="B1" s="523"/>
      <c r="C1" s="523"/>
      <c r="D1" s="523"/>
      <c r="E1" s="523"/>
      <c r="F1" s="523"/>
      <c r="G1" s="523"/>
      <c r="H1" s="523"/>
    </row>
    <row r="2" spans="1:8" s="323" customFormat="1" ht="25.5" customHeight="1">
      <c r="A2" s="523" t="s">
        <v>282</v>
      </c>
      <c r="B2" s="523"/>
      <c r="C2" s="523"/>
      <c r="D2" s="523"/>
      <c r="E2" s="523"/>
      <c r="F2" s="523"/>
      <c r="G2" s="523"/>
      <c r="H2" s="523"/>
    </row>
    <row r="3" spans="1:8" s="323" customFormat="1" ht="7.5" customHeight="1" thickBot="1">
      <c r="A3" s="524"/>
      <c r="B3" s="524"/>
      <c r="C3" s="524"/>
      <c r="D3" s="524"/>
      <c r="E3" s="524"/>
      <c r="F3" s="524"/>
      <c r="G3" s="524"/>
      <c r="H3" s="524"/>
    </row>
    <row r="4" spans="1:8" s="328" customFormat="1" ht="31.5" customHeight="1" thickBot="1">
      <c r="A4" s="324" t="s">
        <v>283</v>
      </c>
      <c r="B4" s="325">
        <v>2008</v>
      </c>
      <c r="C4" s="326">
        <v>2009</v>
      </c>
      <c r="D4" s="325">
        <v>2010</v>
      </c>
      <c r="E4" s="327">
        <v>2011</v>
      </c>
      <c r="F4" s="379">
        <v>2012</v>
      </c>
      <c r="G4" s="327">
        <v>2013</v>
      </c>
      <c r="H4" s="391">
        <v>2019</v>
      </c>
    </row>
    <row r="5" spans="1:8" s="328" customFormat="1" ht="24.75" customHeight="1">
      <c r="A5" s="329" t="s">
        <v>284</v>
      </c>
      <c r="B5" s="330">
        <v>121</v>
      </c>
      <c r="C5" s="331">
        <v>119</v>
      </c>
      <c r="D5" s="332">
        <v>122</v>
      </c>
      <c r="E5" s="333">
        <v>136</v>
      </c>
      <c r="F5" s="333">
        <v>130</v>
      </c>
      <c r="G5" s="333">
        <v>139</v>
      </c>
      <c r="H5" s="333" t="e">
        <f>+H34</f>
        <v>#REF!</v>
      </c>
    </row>
    <row r="6" spans="1:8" s="328" customFormat="1" ht="21.95" customHeight="1">
      <c r="A6" s="329" t="s">
        <v>50</v>
      </c>
      <c r="B6" s="334">
        <v>46</v>
      </c>
      <c r="C6" s="331">
        <v>45</v>
      </c>
      <c r="D6" s="335">
        <v>46</v>
      </c>
      <c r="E6" s="333">
        <v>62</v>
      </c>
      <c r="F6" s="333">
        <v>59</v>
      </c>
      <c r="G6" s="333">
        <v>62</v>
      </c>
      <c r="H6" s="333" t="e">
        <f>+H35</f>
        <v>#REF!</v>
      </c>
    </row>
    <row r="7" spans="1:8" s="328" customFormat="1" ht="21.95" customHeight="1">
      <c r="A7" s="329" t="s">
        <v>285</v>
      </c>
      <c r="B7" s="334">
        <v>81</v>
      </c>
      <c r="C7" s="331">
        <v>95</v>
      </c>
      <c r="D7" s="335">
        <v>90</v>
      </c>
      <c r="E7" s="333">
        <v>109</v>
      </c>
      <c r="F7" s="333">
        <v>101</v>
      </c>
      <c r="G7" s="333">
        <v>111</v>
      </c>
      <c r="H7" s="333" t="e">
        <f>+H36</f>
        <v>#REF!</v>
      </c>
    </row>
    <row r="8" spans="1:8" s="328" customFormat="1" ht="21.95" customHeight="1">
      <c r="A8" s="329" t="s">
        <v>40</v>
      </c>
      <c r="B8" s="334">
        <v>58</v>
      </c>
      <c r="C8" s="331">
        <v>63</v>
      </c>
      <c r="D8" s="335">
        <v>63</v>
      </c>
      <c r="E8" s="333">
        <v>77</v>
      </c>
      <c r="F8" s="333">
        <v>79</v>
      </c>
      <c r="G8" s="333">
        <v>78</v>
      </c>
      <c r="H8" s="333" t="e">
        <f>+H37</f>
        <v>#REF!</v>
      </c>
    </row>
    <row r="9" spans="1:8" s="328" customFormat="1" ht="21.95" customHeight="1">
      <c r="A9" s="329" t="s">
        <v>286</v>
      </c>
      <c r="B9" s="334">
        <v>545</v>
      </c>
      <c r="C9" s="331">
        <v>588</v>
      </c>
      <c r="D9" s="335">
        <v>546</v>
      </c>
      <c r="E9" s="333">
        <v>725</v>
      </c>
      <c r="F9" s="333">
        <v>716</v>
      </c>
      <c r="G9" s="333">
        <v>739</v>
      </c>
      <c r="H9" s="333" t="e">
        <f>H38</f>
        <v>#REF!</v>
      </c>
    </row>
    <row r="10" spans="1:8" s="328" customFormat="1" ht="21.95" customHeight="1">
      <c r="A10" s="329" t="s">
        <v>287</v>
      </c>
      <c r="B10" s="334">
        <v>51</v>
      </c>
      <c r="C10" s="331">
        <v>56</v>
      </c>
      <c r="D10" s="335">
        <v>53</v>
      </c>
      <c r="E10" s="333">
        <v>74</v>
      </c>
      <c r="F10" s="333">
        <v>68</v>
      </c>
      <c r="G10" s="333">
        <v>76</v>
      </c>
      <c r="H10" s="333" t="e">
        <f>+H39</f>
        <v>#REF!</v>
      </c>
    </row>
    <row r="11" spans="1:8" s="328" customFormat="1" ht="21.95" customHeight="1">
      <c r="A11" s="329" t="s">
        <v>288</v>
      </c>
      <c r="B11" s="334">
        <v>34</v>
      </c>
      <c r="C11" s="331">
        <v>36</v>
      </c>
      <c r="D11" s="335">
        <v>39</v>
      </c>
      <c r="E11" s="333">
        <v>55</v>
      </c>
      <c r="F11" s="333">
        <v>55</v>
      </c>
      <c r="G11" s="333">
        <v>57</v>
      </c>
      <c r="H11" s="333" t="e">
        <f>+H40</f>
        <v>#REF!</v>
      </c>
    </row>
    <row r="12" spans="1:8" s="328" customFormat="1" ht="21.95" customHeight="1">
      <c r="A12" s="329" t="s">
        <v>36</v>
      </c>
      <c r="B12" s="334">
        <v>539</v>
      </c>
      <c r="C12" s="331">
        <v>594</v>
      </c>
      <c r="D12" s="335">
        <v>577</v>
      </c>
      <c r="E12" s="333">
        <v>593</v>
      </c>
      <c r="F12" s="333">
        <v>604</v>
      </c>
      <c r="G12" s="333">
        <v>613</v>
      </c>
      <c r="H12" s="333" t="e">
        <f>H41</f>
        <v>#REF!</v>
      </c>
    </row>
    <row r="13" spans="1:8" s="328" customFormat="1" ht="21.95" customHeight="1">
      <c r="A13" s="329" t="s">
        <v>51</v>
      </c>
      <c r="B13" s="334">
        <v>2</v>
      </c>
      <c r="C13" s="331">
        <v>2</v>
      </c>
      <c r="D13" s="335">
        <v>2</v>
      </c>
      <c r="E13" s="333">
        <v>2</v>
      </c>
      <c r="F13" s="333">
        <v>2</v>
      </c>
      <c r="G13" s="333">
        <v>2</v>
      </c>
      <c r="H13" s="333" t="e">
        <f t="shared" ref="H13:H22" si="0">+H42</f>
        <v>#REF!</v>
      </c>
    </row>
    <row r="14" spans="1:8" s="328" customFormat="1" ht="21.95" customHeight="1">
      <c r="A14" s="329" t="s">
        <v>289</v>
      </c>
      <c r="B14" s="334">
        <v>12</v>
      </c>
      <c r="C14" s="331">
        <v>14</v>
      </c>
      <c r="D14" s="335">
        <v>16</v>
      </c>
      <c r="E14" s="333">
        <v>19</v>
      </c>
      <c r="F14" s="333">
        <v>18</v>
      </c>
      <c r="G14" s="333">
        <v>19</v>
      </c>
      <c r="H14" s="333" t="e">
        <f t="shared" si="0"/>
        <v>#REF!</v>
      </c>
    </row>
    <row r="15" spans="1:8" s="328" customFormat="1" ht="21.95" customHeight="1">
      <c r="A15" s="329" t="s">
        <v>290</v>
      </c>
      <c r="B15" s="334">
        <v>27</v>
      </c>
      <c r="C15" s="331">
        <v>27</v>
      </c>
      <c r="D15" s="335">
        <v>31</v>
      </c>
      <c r="E15" s="333">
        <v>39</v>
      </c>
      <c r="F15" s="333">
        <v>46</v>
      </c>
      <c r="G15" s="333">
        <v>44</v>
      </c>
      <c r="H15" s="333" t="e">
        <f t="shared" si="0"/>
        <v>#REF!</v>
      </c>
    </row>
    <row r="16" spans="1:8" s="328" customFormat="1" ht="21.95" customHeight="1">
      <c r="A16" s="329" t="s">
        <v>52</v>
      </c>
      <c r="B16" s="334">
        <v>12</v>
      </c>
      <c r="C16" s="331">
        <v>13</v>
      </c>
      <c r="D16" s="335">
        <v>14</v>
      </c>
      <c r="E16" s="333">
        <v>16</v>
      </c>
      <c r="F16" s="333">
        <v>15</v>
      </c>
      <c r="G16" s="333">
        <v>16</v>
      </c>
      <c r="H16" s="333" t="e">
        <f t="shared" si="0"/>
        <v>#REF!</v>
      </c>
    </row>
    <row r="17" spans="1:11" s="328" customFormat="1" ht="21.95" customHeight="1">
      <c r="A17" s="329" t="s">
        <v>47</v>
      </c>
      <c r="B17" s="334">
        <v>9</v>
      </c>
      <c r="C17" s="331">
        <v>9</v>
      </c>
      <c r="D17" s="335">
        <v>9</v>
      </c>
      <c r="E17" s="333">
        <v>11</v>
      </c>
      <c r="F17" s="333">
        <v>11</v>
      </c>
      <c r="G17" s="333">
        <v>11</v>
      </c>
      <c r="H17" s="333" t="e">
        <f t="shared" si="0"/>
        <v>#REF!</v>
      </c>
    </row>
    <row r="18" spans="1:11" s="328" customFormat="1" ht="21.95" customHeight="1">
      <c r="A18" s="329" t="s">
        <v>291</v>
      </c>
      <c r="B18" s="334">
        <v>20</v>
      </c>
      <c r="C18" s="331">
        <v>20</v>
      </c>
      <c r="D18" s="335">
        <v>22</v>
      </c>
      <c r="E18" s="333">
        <v>26</v>
      </c>
      <c r="F18" s="333">
        <v>22</v>
      </c>
      <c r="G18" s="333">
        <v>26</v>
      </c>
      <c r="H18" s="333" t="e">
        <f t="shared" si="0"/>
        <v>#REF!</v>
      </c>
    </row>
    <row r="19" spans="1:11" s="328" customFormat="1" ht="21.95" customHeight="1">
      <c r="A19" s="329" t="s">
        <v>41</v>
      </c>
      <c r="B19" s="334">
        <v>49</v>
      </c>
      <c r="C19" s="331">
        <v>56</v>
      </c>
      <c r="D19" s="335">
        <v>61</v>
      </c>
      <c r="E19" s="333">
        <v>61</v>
      </c>
      <c r="F19" s="333">
        <v>63</v>
      </c>
      <c r="G19" s="333">
        <v>62</v>
      </c>
      <c r="H19" s="333" t="e">
        <f t="shared" si="0"/>
        <v>#REF!</v>
      </c>
    </row>
    <row r="20" spans="1:11" s="328" customFormat="1" ht="21.95" customHeight="1">
      <c r="A20" s="329" t="s">
        <v>292</v>
      </c>
      <c r="B20" s="334">
        <v>34</v>
      </c>
      <c r="C20" s="331">
        <v>32</v>
      </c>
      <c r="D20" s="335">
        <v>34</v>
      </c>
      <c r="E20" s="333">
        <v>48</v>
      </c>
      <c r="F20" s="333">
        <v>43</v>
      </c>
      <c r="G20" s="333">
        <v>49</v>
      </c>
      <c r="H20" s="333" t="e">
        <f t="shared" si="0"/>
        <v>#REF!</v>
      </c>
    </row>
    <row r="21" spans="1:11" s="328" customFormat="1" ht="21.95" customHeight="1">
      <c r="A21" s="329" t="s">
        <v>49</v>
      </c>
      <c r="B21" s="334">
        <v>26</v>
      </c>
      <c r="C21" s="331">
        <v>26</v>
      </c>
      <c r="D21" s="335">
        <v>26</v>
      </c>
      <c r="E21" s="333">
        <v>29</v>
      </c>
      <c r="F21" s="333">
        <v>27</v>
      </c>
      <c r="G21" s="333">
        <v>29</v>
      </c>
      <c r="H21" s="333" t="e">
        <f t="shared" si="0"/>
        <v>#REF!</v>
      </c>
    </row>
    <row r="22" spans="1:11" s="328" customFormat="1" ht="21.95" customHeight="1">
      <c r="A22" s="329" t="s">
        <v>293</v>
      </c>
      <c r="B22" s="334">
        <v>87</v>
      </c>
      <c r="C22" s="331">
        <v>87</v>
      </c>
      <c r="D22" s="335">
        <v>85</v>
      </c>
      <c r="E22" s="333">
        <v>97</v>
      </c>
      <c r="F22" s="333">
        <v>92</v>
      </c>
      <c r="G22" s="333">
        <v>99</v>
      </c>
      <c r="H22" s="333" t="e">
        <f t="shared" si="0"/>
        <v>#REF!</v>
      </c>
    </row>
    <row r="23" spans="1:11" s="328" customFormat="1" ht="15.75" thickBot="1">
      <c r="A23" s="336"/>
      <c r="B23" s="337"/>
      <c r="C23" s="338"/>
      <c r="D23" s="339"/>
      <c r="E23" s="340"/>
      <c r="F23" s="340"/>
      <c r="G23" s="340"/>
      <c r="H23" s="340"/>
    </row>
    <row r="24" spans="1:11" s="328" customFormat="1" ht="25.5" customHeight="1" thickBot="1">
      <c r="A24" s="341" t="s">
        <v>294</v>
      </c>
      <c r="B24" s="342">
        <v>1753</v>
      </c>
      <c r="C24" s="342">
        <v>1882</v>
      </c>
      <c r="D24" s="343">
        <v>1836</v>
      </c>
      <c r="E24" s="344">
        <f>SUM(E5:E22)</f>
        <v>2179</v>
      </c>
      <c r="F24" s="344">
        <v>2151</v>
      </c>
      <c r="G24" s="344">
        <v>2232</v>
      </c>
      <c r="H24" s="344" t="e">
        <f>SUM(H5:H22)</f>
        <v>#REF!</v>
      </c>
      <c r="I24" s="388" t="e">
        <f>+#REF!</f>
        <v>#REF!</v>
      </c>
      <c r="J24" s="389" t="e">
        <f>+H24-I24</f>
        <v>#REF!</v>
      </c>
      <c r="K24" s="386" t="e">
        <f>+I24+J24</f>
        <v>#REF!</v>
      </c>
    </row>
    <row r="25" spans="1:11" s="348" customFormat="1" ht="25.5" customHeight="1">
      <c r="A25" s="345"/>
      <c r="B25" s="346"/>
      <c r="C25" s="346"/>
      <c r="D25" s="346"/>
      <c r="E25" s="346"/>
      <c r="F25" s="347"/>
      <c r="I25" s="387">
        <f>+'Instituciones Supervisadas'!J22</f>
        <v>7634</v>
      </c>
      <c r="J25" s="390" t="e">
        <f>+I25-H24</f>
        <v>#REF!</v>
      </c>
    </row>
    <row r="26" spans="1:11" ht="20.25">
      <c r="A26" s="518" t="s">
        <v>295</v>
      </c>
      <c r="B26" s="518"/>
      <c r="C26" s="518"/>
      <c r="D26" s="518"/>
      <c r="E26" s="518"/>
      <c r="F26" s="518"/>
      <c r="G26" s="518"/>
      <c r="H26" s="518"/>
    </row>
    <row r="27" spans="1:11" ht="20.25">
      <c r="A27" s="518" t="s">
        <v>21</v>
      </c>
      <c r="B27" s="518"/>
      <c r="C27" s="518"/>
      <c r="D27" s="518"/>
      <c r="E27" s="518"/>
      <c r="F27" s="518"/>
      <c r="G27" s="518"/>
      <c r="H27" s="518"/>
    </row>
    <row r="28" spans="1:11" ht="20.25">
      <c r="A28" s="519" t="str">
        <f>+CONSOLIDADO!A3</f>
        <v>Al 31 de Marzo de 2020</v>
      </c>
      <c r="B28" s="518"/>
      <c r="C28" s="518"/>
      <c r="D28" s="518"/>
      <c r="E28" s="518"/>
      <c r="F28" s="518"/>
      <c r="G28" s="518"/>
      <c r="H28" s="518"/>
    </row>
    <row r="29" spans="1:11" ht="8.1" customHeight="1" thickBot="1"/>
    <row r="30" spans="1:11" ht="21" customHeight="1">
      <c r="A30" s="525" t="s">
        <v>30</v>
      </c>
      <c r="B30" s="364" t="s">
        <v>22</v>
      </c>
      <c r="C30" s="365" t="s">
        <v>23</v>
      </c>
      <c r="D30" s="365" t="s">
        <v>23</v>
      </c>
      <c r="E30" s="366" t="s">
        <v>24</v>
      </c>
      <c r="F30" s="520" t="s">
        <v>296</v>
      </c>
      <c r="G30" s="520" t="s">
        <v>297</v>
      </c>
      <c r="H30" s="366" t="s">
        <v>23</v>
      </c>
      <c r="I30" s="367" t="s">
        <v>22</v>
      </c>
    </row>
    <row r="31" spans="1:11" ht="21" customHeight="1">
      <c r="A31" s="526"/>
      <c r="B31" s="368" t="s">
        <v>26</v>
      </c>
      <c r="C31" s="369" t="s">
        <v>27</v>
      </c>
      <c r="D31" s="369" t="s">
        <v>27</v>
      </c>
      <c r="E31" s="369" t="s">
        <v>27</v>
      </c>
      <c r="F31" s="521"/>
      <c r="G31" s="521"/>
      <c r="H31" s="369" t="s">
        <v>28</v>
      </c>
      <c r="I31" s="370" t="s">
        <v>29</v>
      </c>
    </row>
    <row r="32" spans="1:11" ht="21" customHeight="1" thickBot="1">
      <c r="A32" s="527"/>
      <c r="B32" s="371" t="s">
        <v>31</v>
      </c>
      <c r="C32" s="372" t="s">
        <v>298</v>
      </c>
      <c r="D32" s="372" t="s">
        <v>6</v>
      </c>
      <c r="E32" s="372" t="s">
        <v>33</v>
      </c>
      <c r="F32" s="522"/>
      <c r="G32" s="522"/>
      <c r="H32" s="372" t="s">
        <v>26</v>
      </c>
      <c r="I32" s="373" t="s">
        <v>35</v>
      </c>
    </row>
    <row r="33" spans="1:9" ht="6.95" customHeight="1">
      <c r="A33" s="349"/>
      <c r="B33" s="350"/>
      <c r="C33" s="351"/>
      <c r="D33" s="351"/>
      <c r="E33" s="351"/>
      <c r="F33" s="351"/>
      <c r="G33" s="351"/>
      <c r="H33" s="351"/>
      <c r="I33" s="352"/>
    </row>
    <row r="34" spans="1:9" ht="20.100000000000001" customHeight="1">
      <c r="A34" s="353" t="s">
        <v>284</v>
      </c>
      <c r="B34" s="354">
        <v>0</v>
      </c>
      <c r="C34" s="354" t="e">
        <f>+#REF!</f>
        <v>#REF!</v>
      </c>
      <c r="D34" s="354" t="e">
        <f>+#REF!</f>
        <v>#REF!</v>
      </c>
      <c r="E34" s="354" t="e">
        <f>+#REF!</f>
        <v>#REF!</v>
      </c>
      <c r="F34" s="354" t="e">
        <f>+#REF!</f>
        <v>#REF!</v>
      </c>
      <c r="G34" s="354" t="e">
        <f>+#REF!</f>
        <v>#REF!</v>
      </c>
      <c r="H34" s="355" t="e">
        <f>+B34+C34+D34+E34+F34+G34</f>
        <v>#REF!</v>
      </c>
      <c r="I34" s="378" t="e">
        <f>+#REF!+#REF!+#REF!+#REF!</f>
        <v>#REF!</v>
      </c>
    </row>
    <row r="35" spans="1:9" ht="20.100000000000001" customHeight="1">
      <c r="A35" s="353" t="s">
        <v>50</v>
      </c>
      <c r="B35" s="354">
        <v>0</v>
      </c>
      <c r="C35" s="354" t="e">
        <f>+#REF!</f>
        <v>#REF!</v>
      </c>
      <c r="D35" s="354" t="e">
        <f>+#REF!</f>
        <v>#REF!</v>
      </c>
      <c r="E35" s="354" t="e">
        <f>+#REF!</f>
        <v>#REF!</v>
      </c>
      <c r="F35" s="354" t="e">
        <f>+#REF!</f>
        <v>#REF!</v>
      </c>
      <c r="G35" s="354" t="e">
        <f>+#REF!</f>
        <v>#REF!</v>
      </c>
      <c r="H35" s="355" t="e">
        <f t="shared" ref="H35:H51" si="1">+B35+C35+D35+E35+F35+G35</f>
        <v>#REF!</v>
      </c>
      <c r="I35" s="378" t="e">
        <f>+#REF!+#REF!+#REF!+#REF!</f>
        <v>#REF!</v>
      </c>
    </row>
    <row r="36" spans="1:9" ht="20.100000000000001" customHeight="1">
      <c r="A36" s="353" t="s">
        <v>285</v>
      </c>
      <c r="B36" s="354">
        <v>0</v>
      </c>
      <c r="C36" s="354" t="e">
        <f>+#REF!</f>
        <v>#REF!</v>
      </c>
      <c r="D36" s="354" t="e">
        <f>+#REF!</f>
        <v>#REF!</v>
      </c>
      <c r="E36" s="354" t="e">
        <f>+#REF!</f>
        <v>#REF!</v>
      </c>
      <c r="F36" s="354" t="e">
        <f>+#REF!</f>
        <v>#REF!</v>
      </c>
      <c r="G36" s="354" t="e">
        <f>+#REF!</f>
        <v>#REF!</v>
      </c>
      <c r="H36" s="355" t="e">
        <f t="shared" si="1"/>
        <v>#REF!</v>
      </c>
      <c r="I36" s="378" t="e">
        <f>+#REF!+#REF!+#REF!+#REF!</f>
        <v>#REF!</v>
      </c>
    </row>
    <row r="37" spans="1:9" ht="20.100000000000001" customHeight="1">
      <c r="A37" s="353" t="s">
        <v>40</v>
      </c>
      <c r="B37" s="354">
        <v>1</v>
      </c>
      <c r="C37" s="354" t="e">
        <f>+#REF!</f>
        <v>#REF!</v>
      </c>
      <c r="D37" s="354" t="e">
        <f>+#REF!</f>
        <v>#REF!</v>
      </c>
      <c r="E37" s="354" t="e">
        <f>+#REF!</f>
        <v>#REF!</v>
      </c>
      <c r="F37" s="354" t="e">
        <f>+#REF!</f>
        <v>#REF!</v>
      </c>
      <c r="G37" s="354" t="e">
        <f>+#REF!</f>
        <v>#REF!</v>
      </c>
      <c r="H37" s="355" t="e">
        <f t="shared" si="1"/>
        <v>#REF!</v>
      </c>
      <c r="I37" s="378" t="e">
        <f>+#REF!+#REF!+#REF!+#REF!</f>
        <v>#REF!</v>
      </c>
    </row>
    <row r="38" spans="1:9" ht="20.100000000000001" customHeight="1">
      <c r="A38" s="353" t="s">
        <v>286</v>
      </c>
      <c r="B38" s="354">
        <v>1</v>
      </c>
      <c r="C38" s="354" t="e">
        <f>+#REF!</f>
        <v>#REF!</v>
      </c>
      <c r="D38" s="354" t="e">
        <f>+#REF!</f>
        <v>#REF!</v>
      </c>
      <c r="E38" s="354" t="e">
        <f>+#REF!</f>
        <v>#REF!</v>
      </c>
      <c r="F38" s="354" t="e">
        <f>+#REF!</f>
        <v>#REF!</v>
      </c>
      <c r="G38" s="354" t="e">
        <f>+#REF!</f>
        <v>#REF!</v>
      </c>
      <c r="H38" s="355" t="e">
        <f t="shared" si="1"/>
        <v>#REF!</v>
      </c>
      <c r="I38" s="378" t="e">
        <f>+#REF!+#REF!+#REF!+#REF!</f>
        <v>#REF!</v>
      </c>
    </row>
    <row r="39" spans="1:9" ht="20.100000000000001" customHeight="1">
      <c r="A39" s="353" t="s">
        <v>287</v>
      </c>
      <c r="B39" s="354">
        <v>0</v>
      </c>
      <c r="C39" s="354" t="e">
        <f>+#REF!</f>
        <v>#REF!</v>
      </c>
      <c r="D39" s="354" t="e">
        <f>+#REF!</f>
        <v>#REF!</v>
      </c>
      <c r="E39" s="354" t="e">
        <f>+#REF!</f>
        <v>#REF!</v>
      </c>
      <c r="F39" s="354" t="e">
        <f>+#REF!</f>
        <v>#REF!</v>
      </c>
      <c r="G39" s="354" t="e">
        <f>+#REF!</f>
        <v>#REF!</v>
      </c>
      <c r="H39" s="355" t="e">
        <f t="shared" si="1"/>
        <v>#REF!</v>
      </c>
      <c r="I39" s="378" t="e">
        <f>+#REF!+#REF!+#REF!+#REF!</f>
        <v>#REF!</v>
      </c>
    </row>
    <row r="40" spans="1:9" ht="20.100000000000001" customHeight="1">
      <c r="A40" s="353" t="s">
        <v>288</v>
      </c>
      <c r="B40" s="374">
        <v>0</v>
      </c>
      <c r="C40" s="354" t="e">
        <f>+#REF!</f>
        <v>#REF!</v>
      </c>
      <c r="D40" s="354" t="e">
        <f>+#REF!</f>
        <v>#REF!</v>
      </c>
      <c r="E40" s="354" t="e">
        <f>+#REF!</f>
        <v>#REF!</v>
      </c>
      <c r="F40" s="354" t="e">
        <f>+#REF!</f>
        <v>#REF!</v>
      </c>
      <c r="G40" s="354" t="e">
        <f>+#REF!</f>
        <v>#REF!</v>
      </c>
      <c r="H40" s="355" t="e">
        <f t="shared" si="1"/>
        <v>#REF!</v>
      </c>
      <c r="I40" s="378" t="e">
        <f>+#REF!+#REF!+#REF!+#REF!</f>
        <v>#REF!</v>
      </c>
    </row>
    <row r="41" spans="1:9" ht="20.100000000000001" customHeight="1">
      <c r="A41" s="353" t="s">
        <v>36</v>
      </c>
      <c r="B41" s="354">
        <v>13</v>
      </c>
      <c r="C41" s="354" t="e">
        <f>+#REF!</f>
        <v>#REF!</v>
      </c>
      <c r="D41" s="354" t="e">
        <f>+#REF!</f>
        <v>#REF!</v>
      </c>
      <c r="E41" s="354" t="e">
        <f>+#REF!</f>
        <v>#REF!</v>
      </c>
      <c r="F41" s="354" t="e">
        <f>+#REF!</f>
        <v>#REF!</v>
      </c>
      <c r="G41" s="354" t="e">
        <f>+#REF!</f>
        <v>#REF!</v>
      </c>
      <c r="H41" s="355" t="e">
        <f t="shared" si="1"/>
        <v>#REF!</v>
      </c>
      <c r="I41" s="378" t="e">
        <f>+#REF!+#REF!+#REF!+#REF!</f>
        <v>#REF!</v>
      </c>
    </row>
    <row r="42" spans="1:9" ht="20.100000000000001" customHeight="1">
      <c r="A42" s="353" t="s">
        <v>51</v>
      </c>
      <c r="B42" s="354">
        <v>0</v>
      </c>
      <c r="C42" s="354" t="e">
        <f>+#REF!</f>
        <v>#REF!</v>
      </c>
      <c r="D42" s="354" t="e">
        <f>+#REF!</f>
        <v>#REF!</v>
      </c>
      <c r="E42" s="354" t="e">
        <f>+#REF!</f>
        <v>#REF!</v>
      </c>
      <c r="F42" s="354" t="e">
        <f>+#REF!</f>
        <v>#REF!</v>
      </c>
      <c r="G42" s="354" t="e">
        <f>+#REF!</f>
        <v>#REF!</v>
      </c>
      <c r="H42" s="355" t="e">
        <f t="shared" si="1"/>
        <v>#REF!</v>
      </c>
      <c r="I42" s="378" t="e">
        <f>+#REF!+#REF!+#REF!+#REF!</f>
        <v>#REF!</v>
      </c>
    </row>
    <row r="43" spans="1:9" ht="20.100000000000001" customHeight="1">
      <c r="A43" s="353" t="s">
        <v>289</v>
      </c>
      <c r="B43" s="354">
        <v>0</v>
      </c>
      <c r="C43" s="354" t="e">
        <f>+#REF!</f>
        <v>#REF!</v>
      </c>
      <c r="D43" s="354" t="e">
        <f>+#REF!</f>
        <v>#REF!</v>
      </c>
      <c r="E43" s="354" t="e">
        <f>+#REF!</f>
        <v>#REF!</v>
      </c>
      <c r="F43" s="354" t="e">
        <f>+#REF!</f>
        <v>#REF!</v>
      </c>
      <c r="G43" s="354" t="e">
        <f>+#REF!</f>
        <v>#REF!</v>
      </c>
      <c r="H43" s="355" t="e">
        <f t="shared" si="1"/>
        <v>#REF!</v>
      </c>
      <c r="I43" s="378" t="e">
        <f>+#REF!+#REF!+#REF!+#REF!</f>
        <v>#REF!</v>
      </c>
    </row>
    <row r="44" spans="1:9" ht="20.100000000000001" customHeight="1">
      <c r="A44" s="353" t="s">
        <v>290</v>
      </c>
      <c r="B44" s="354">
        <v>0</v>
      </c>
      <c r="C44" s="354" t="e">
        <f>+#REF!</f>
        <v>#REF!</v>
      </c>
      <c r="D44" s="354" t="e">
        <f>+#REF!</f>
        <v>#REF!</v>
      </c>
      <c r="E44" s="354" t="e">
        <f>+#REF!</f>
        <v>#REF!</v>
      </c>
      <c r="F44" s="354" t="e">
        <f>+#REF!</f>
        <v>#REF!</v>
      </c>
      <c r="G44" s="354" t="e">
        <f>+#REF!</f>
        <v>#REF!</v>
      </c>
      <c r="H44" s="355" t="e">
        <f t="shared" si="1"/>
        <v>#REF!</v>
      </c>
      <c r="I44" s="378" t="e">
        <f>+#REF!+#REF!+#REF!+#REF!</f>
        <v>#REF!</v>
      </c>
    </row>
    <row r="45" spans="1:9" ht="20.100000000000001" customHeight="1">
      <c r="A45" s="353" t="s">
        <v>52</v>
      </c>
      <c r="B45" s="354">
        <v>0</v>
      </c>
      <c r="C45" s="354" t="e">
        <f>+#REF!</f>
        <v>#REF!</v>
      </c>
      <c r="D45" s="354" t="e">
        <f>+#REF!</f>
        <v>#REF!</v>
      </c>
      <c r="E45" s="354" t="e">
        <f>+#REF!</f>
        <v>#REF!</v>
      </c>
      <c r="F45" s="354" t="e">
        <f>+#REF!</f>
        <v>#REF!</v>
      </c>
      <c r="G45" s="354" t="e">
        <f>+#REF!</f>
        <v>#REF!</v>
      </c>
      <c r="H45" s="355" t="e">
        <f t="shared" si="1"/>
        <v>#REF!</v>
      </c>
      <c r="I45" s="378" t="e">
        <f>+#REF!+#REF!+#REF!+#REF!</f>
        <v>#REF!</v>
      </c>
    </row>
    <row r="46" spans="1:9" ht="20.100000000000001" customHeight="1">
      <c r="A46" s="353" t="s">
        <v>47</v>
      </c>
      <c r="B46" s="354">
        <v>0</v>
      </c>
      <c r="C46" s="354" t="e">
        <f>+#REF!</f>
        <v>#REF!</v>
      </c>
      <c r="D46" s="354" t="e">
        <f>+#REF!</f>
        <v>#REF!</v>
      </c>
      <c r="E46" s="354" t="e">
        <f>+#REF!</f>
        <v>#REF!</v>
      </c>
      <c r="F46" s="354" t="e">
        <f>+#REF!</f>
        <v>#REF!</v>
      </c>
      <c r="G46" s="354" t="e">
        <f>+#REF!</f>
        <v>#REF!</v>
      </c>
      <c r="H46" s="355" t="e">
        <f t="shared" si="1"/>
        <v>#REF!</v>
      </c>
      <c r="I46" s="378" t="e">
        <f>+#REF!+#REF!+#REF!+#REF!</f>
        <v>#REF!</v>
      </c>
    </row>
    <row r="47" spans="1:9" ht="20.100000000000001" customHeight="1">
      <c r="A47" s="353" t="s">
        <v>291</v>
      </c>
      <c r="B47" s="354">
        <v>0</v>
      </c>
      <c r="C47" s="354" t="e">
        <f>+#REF!</f>
        <v>#REF!</v>
      </c>
      <c r="D47" s="354" t="e">
        <f>+#REF!</f>
        <v>#REF!</v>
      </c>
      <c r="E47" s="354" t="e">
        <f>+#REF!</f>
        <v>#REF!</v>
      </c>
      <c r="F47" s="354" t="e">
        <f>+#REF!</f>
        <v>#REF!</v>
      </c>
      <c r="G47" s="354" t="e">
        <f>+#REF!</f>
        <v>#REF!</v>
      </c>
      <c r="H47" s="355" t="e">
        <f t="shared" si="1"/>
        <v>#REF!</v>
      </c>
      <c r="I47" s="378" t="e">
        <f>+#REF!+#REF!+#REF!+#REF!</f>
        <v>#REF!</v>
      </c>
    </row>
    <row r="48" spans="1:9" ht="20.100000000000001" customHeight="1">
      <c r="A48" s="353" t="s">
        <v>41</v>
      </c>
      <c r="B48" s="354">
        <v>0</v>
      </c>
      <c r="C48" s="354" t="e">
        <f>+#REF!</f>
        <v>#REF!</v>
      </c>
      <c r="D48" s="354" t="e">
        <f>+#REF!</f>
        <v>#REF!</v>
      </c>
      <c r="E48" s="354" t="e">
        <f>+#REF!</f>
        <v>#REF!</v>
      </c>
      <c r="F48" s="354" t="e">
        <f>+#REF!</f>
        <v>#REF!</v>
      </c>
      <c r="G48" s="354" t="e">
        <f>+#REF!</f>
        <v>#REF!</v>
      </c>
      <c r="H48" s="355" t="e">
        <f t="shared" si="1"/>
        <v>#REF!</v>
      </c>
      <c r="I48" s="378" t="e">
        <f>+#REF!+#REF!+#REF!+#REF!</f>
        <v>#REF!</v>
      </c>
    </row>
    <row r="49" spans="1:9" ht="20.100000000000001" customHeight="1">
      <c r="A49" s="353" t="s">
        <v>292</v>
      </c>
      <c r="B49" s="354">
        <v>0</v>
      </c>
      <c r="C49" s="354" t="e">
        <f>+#REF!</f>
        <v>#REF!</v>
      </c>
      <c r="D49" s="354" t="e">
        <f>+#REF!</f>
        <v>#REF!</v>
      </c>
      <c r="E49" s="354" t="e">
        <f>+#REF!</f>
        <v>#REF!</v>
      </c>
      <c r="F49" s="354" t="e">
        <f>+#REF!</f>
        <v>#REF!</v>
      </c>
      <c r="G49" s="354" t="e">
        <f>+#REF!</f>
        <v>#REF!</v>
      </c>
      <c r="H49" s="355" t="e">
        <f t="shared" si="1"/>
        <v>#REF!</v>
      </c>
      <c r="I49" s="378" t="e">
        <f>+#REF!+#REF!+#REF!+#REF!</f>
        <v>#REF!</v>
      </c>
    </row>
    <row r="50" spans="1:9" ht="20.100000000000001" customHeight="1">
      <c r="A50" s="353" t="s">
        <v>49</v>
      </c>
      <c r="B50" s="354">
        <v>0</v>
      </c>
      <c r="C50" s="354" t="e">
        <f>+#REF!</f>
        <v>#REF!</v>
      </c>
      <c r="D50" s="354" t="e">
        <f>+#REF!</f>
        <v>#REF!</v>
      </c>
      <c r="E50" s="354" t="e">
        <f>+#REF!</f>
        <v>#REF!</v>
      </c>
      <c r="F50" s="354" t="e">
        <f>+#REF!</f>
        <v>#REF!</v>
      </c>
      <c r="G50" s="354" t="e">
        <f>+#REF!</f>
        <v>#REF!</v>
      </c>
      <c r="H50" s="355" t="e">
        <f t="shared" si="1"/>
        <v>#REF!</v>
      </c>
      <c r="I50" s="378" t="e">
        <f>+#REF!+#REF!+#REF!+#REF!</f>
        <v>#REF!</v>
      </c>
    </row>
    <row r="51" spans="1:9" ht="20.100000000000001" customHeight="1">
      <c r="A51" s="353" t="s">
        <v>293</v>
      </c>
      <c r="B51" s="354">
        <v>0</v>
      </c>
      <c r="C51" s="354" t="e">
        <f>+#REF!</f>
        <v>#REF!</v>
      </c>
      <c r="D51" s="354" t="e">
        <f>+#REF!</f>
        <v>#REF!</v>
      </c>
      <c r="E51" s="354" t="e">
        <f>+#REF!</f>
        <v>#REF!</v>
      </c>
      <c r="F51" s="354" t="e">
        <f>+#REF!</f>
        <v>#REF!</v>
      </c>
      <c r="G51" s="354" t="e">
        <f>+#REF!</f>
        <v>#REF!</v>
      </c>
      <c r="H51" s="355" t="e">
        <f t="shared" si="1"/>
        <v>#REF!</v>
      </c>
      <c r="I51" s="378" t="e">
        <f>+#REF!+#REF!+#REF!+#REF!</f>
        <v>#REF!</v>
      </c>
    </row>
    <row r="52" spans="1:9" ht="5.0999999999999996" customHeight="1" thickBot="1">
      <c r="A52" s="356"/>
      <c r="B52" s="357"/>
      <c r="C52" s="358"/>
      <c r="D52" s="358"/>
      <c r="E52" s="358"/>
      <c r="F52" s="358"/>
      <c r="G52" s="358"/>
      <c r="H52" s="359"/>
      <c r="I52" s="360"/>
    </row>
    <row r="53" spans="1:9" ht="26.1" customHeight="1" thickBot="1">
      <c r="A53" s="361" t="s">
        <v>54</v>
      </c>
      <c r="B53" s="362">
        <f t="shared" ref="B53:G53" si="2">SUM(B34:B51)</f>
        <v>15</v>
      </c>
      <c r="C53" s="362" t="e">
        <f t="shared" si="2"/>
        <v>#REF!</v>
      </c>
      <c r="D53" s="362" t="e">
        <f t="shared" si="2"/>
        <v>#REF!</v>
      </c>
      <c r="E53" s="362" t="e">
        <f t="shared" si="2"/>
        <v>#REF!</v>
      </c>
      <c r="F53" s="362" t="e">
        <f t="shared" si="2"/>
        <v>#REF!</v>
      </c>
      <c r="G53" s="362" t="e">
        <f t="shared" si="2"/>
        <v>#REF!</v>
      </c>
      <c r="H53" s="385" t="e">
        <f>+B53+C53+D53+E53+F53+G53</f>
        <v>#REF!</v>
      </c>
      <c r="I53" s="363" t="e">
        <f>SUM(I34:I51)</f>
        <v>#REF!</v>
      </c>
    </row>
    <row r="54" spans="1:9" ht="15.75" customHeight="1">
      <c r="A54" s="375" t="s">
        <v>55</v>
      </c>
      <c r="B54" s="376"/>
      <c r="C54" s="377"/>
      <c r="D54" s="377"/>
      <c r="E54" s="377"/>
      <c r="F54" s="377"/>
      <c r="G54" s="377"/>
      <c r="H54" s="377"/>
    </row>
    <row r="55" spans="1:9">
      <c r="A55" s="375" t="s">
        <v>299</v>
      </c>
      <c r="B55" s="375"/>
      <c r="C55" s="377"/>
      <c r="D55" s="377"/>
      <c r="E55" s="377"/>
      <c r="F55" s="377"/>
      <c r="G55" s="377"/>
      <c r="H55" s="377"/>
    </row>
    <row r="56" spans="1:9" ht="18" customHeight="1">
      <c r="A56" s="376" t="s">
        <v>300</v>
      </c>
      <c r="B56" s="376"/>
      <c r="C56" s="377"/>
      <c r="D56" s="377"/>
      <c r="E56" s="377"/>
      <c r="F56" s="377"/>
      <c r="G56" s="377"/>
      <c r="H56" s="377"/>
    </row>
    <row r="57" spans="1:9" ht="24" customHeight="1">
      <c r="A57" s="513" t="s">
        <v>301</v>
      </c>
      <c r="B57" s="513"/>
      <c r="C57" s="513"/>
      <c r="D57" s="513"/>
      <c r="E57" s="513"/>
      <c r="F57" s="513"/>
      <c r="G57" s="513"/>
      <c r="H57" s="513"/>
    </row>
    <row r="58" spans="1:9" ht="24" customHeight="1">
      <c r="A58" s="513" t="s">
        <v>21</v>
      </c>
      <c r="B58" s="513"/>
      <c r="C58" s="513"/>
      <c r="D58" s="513"/>
      <c r="E58" s="513"/>
      <c r="F58" s="513"/>
      <c r="G58" s="513"/>
      <c r="H58" s="513"/>
    </row>
    <row r="59" spans="1:9" ht="24" customHeight="1">
      <c r="A59" s="513" t="str">
        <f>+A28</f>
        <v>Al 31 de Marzo de 2020</v>
      </c>
      <c r="B59" s="513"/>
      <c r="C59" s="513"/>
      <c r="D59" s="513"/>
      <c r="E59" s="513"/>
      <c r="F59" s="513"/>
      <c r="G59" s="513"/>
      <c r="H59" s="513"/>
    </row>
    <row r="60" spans="1:9" ht="8.1" customHeight="1" thickBot="1"/>
    <row r="61" spans="1:9" ht="21" customHeight="1">
      <c r="A61" s="224"/>
      <c r="B61" s="257" t="s">
        <v>22</v>
      </c>
      <c r="C61" s="225" t="s">
        <v>23</v>
      </c>
      <c r="D61" s="225" t="s">
        <v>23</v>
      </c>
      <c r="E61" s="226" t="s">
        <v>24</v>
      </c>
      <c r="F61" s="226" t="s">
        <v>25</v>
      </c>
      <c r="G61" s="226" t="s">
        <v>23</v>
      </c>
      <c r="H61" s="227" t="s">
        <v>22</v>
      </c>
    </row>
    <row r="62" spans="1:9" ht="21" customHeight="1">
      <c r="A62" s="228"/>
      <c r="B62" s="253" t="s">
        <v>26</v>
      </c>
      <c r="C62" s="229" t="s">
        <v>27</v>
      </c>
      <c r="D62" s="229" t="s">
        <v>27</v>
      </c>
      <c r="E62" s="229" t="s">
        <v>27</v>
      </c>
      <c r="F62" s="229" t="s">
        <v>26</v>
      </c>
      <c r="G62" s="229" t="s">
        <v>28</v>
      </c>
      <c r="H62" s="230" t="s">
        <v>29</v>
      </c>
    </row>
    <row r="63" spans="1:9" ht="21" customHeight="1" thickBot="1">
      <c r="A63" s="231" t="s">
        <v>30</v>
      </c>
      <c r="B63" s="256" t="s">
        <v>31</v>
      </c>
      <c r="C63" s="232" t="s">
        <v>32</v>
      </c>
      <c r="D63" s="232" t="s">
        <v>6</v>
      </c>
      <c r="E63" s="232" t="s">
        <v>33</v>
      </c>
      <c r="F63" s="232" t="s">
        <v>34</v>
      </c>
      <c r="G63" s="232" t="s">
        <v>26</v>
      </c>
      <c r="H63" s="233" t="s">
        <v>35</v>
      </c>
    </row>
    <row r="64" spans="1:9" ht="6.95" customHeight="1">
      <c r="A64" s="234"/>
      <c r="B64" s="254"/>
      <c r="C64" s="235"/>
      <c r="D64" s="235"/>
      <c r="E64" s="235"/>
      <c r="F64" s="235"/>
      <c r="G64" s="235"/>
      <c r="H64" s="236"/>
    </row>
    <row r="65" spans="1:8" ht="20.100000000000001" customHeight="1">
      <c r="A65" s="237" t="s">
        <v>36</v>
      </c>
      <c r="B65" s="258">
        <v>2</v>
      </c>
      <c r="C65" s="238" t="e">
        <f>+#REF!</f>
        <v>#REF!</v>
      </c>
      <c r="D65" s="238" t="e">
        <f>+#REF!</f>
        <v>#REF!</v>
      </c>
      <c r="E65" s="238" t="e">
        <f>+#REF!</f>
        <v>#REF!</v>
      </c>
      <c r="F65" s="238" t="e">
        <f>+#REF!</f>
        <v>#REF!</v>
      </c>
      <c r="G65" s="249" t="e">
        <f>+B65+C65+D65+E65+F65</f>
        <v>#REF!</v>
      </c>
      <c r="H65" s="239" t="e">
        <f>+#REF!+#REF!+#REF!+#REF!</f>
        <v>#REF!</v>
      </c>
    </row>
    <row r="66" spans="1:8" ht="20.100000000000001" customHeight="1">
      <c r="A66" s="237" t="s">
        <v>37</v>
      </c>
      <c r="B66" s="258">
        <v>0</v>
      </c>
      <c r="C66" s="238" t="e">
        <f>+#REF!</f>
        <v>#REF!</v>
      </c>
      <c r="D66" s="238" t="e">
        <f>+#REF!</f>
        <v>#REF!</v>
      </c>
      <c r="E66" s="238" t="e">
        <f>+#REF!</f>
        <v>#REF!</v>
      </c>
      <c r="F66" s="238" t="e">
        <f>+#REF!</f>
        <v>#REF!</v>
      </c>
      <c r="G66" s="249" t="e">
        <f t="shared" ref="G66:G82" si="3">+B66+C66+D66+E66+F66</f>
        <v>#REF!</v>
      </c>
      <c r="H66" s="239" t="e">
        <f>+#REF!+#REF!+#REF!+#REF!</f>
        <v>#REF!</v>
      </c>
    </row>
    <row r="67" spans="1:8" ht="20.100000000000001" customHeight="1">
      <c r="A67" s="237" t="s">
        <v>38</v>
      </c>
      <c r="B67" s="258">
        <v>0</v>
      </c>
      <c r="C67" s="238" t="e">
        <f>+#REF!</f>
        <v>#REF!</v>
      </c>
      <c r="D67" s="238" t="e">
        <f>+#REF!</f>
        <v>#REF!</v>
      </c>
      <c r="E67" s="238" t="e">
        <f>+#REF!</f>
        <v>#REF!</v>
      </c>
      <c r="F67" s="238" t="e">
        <f>+#REF!</f>
        <v>#REF!</v>
      </c>
      <c r="G67" s="249" t="e">
        <f t="shared" si="3"/>
        <v>#REF!</v>
      </c>
      <c r="H67" s="239" t="e">
        <f>+#REF!+#REF!+#REF!+#REF!</f>
        <v>#REF!</v>
      </c>
    </row>
    <row r="68" spans="1:8" ht="20.100000000000001" customHeight="1">
      <c r="A68" s="237" t="s">
        <v>39</v>
      </c>
      <c r="B68" s="258">
        <v>0</v>
      </c>
      <c r="C68" s="238" t="e">
        <f>+#REF!</f>
        <v>#REF!</v>
      </c>
      <c r="D68" s="238" t="e">
        <f>+#REF!</f>
        <v>#REF!</v>
      </c>
      <c r="E68" s="238" t="e">
        <f>+#REF!</f>
        <v>#REF!</v>
      </c>
      <c r="F68" s="238" t="e">
        <f>+#REF!</f>
        <v>#REF!</v>
      </c>
      <c r="G68" s="249" t="e">
        <f t="shared" si="3"/>
        <v>#REF!</v>
      </c>
      <c r="H68" s="239" t="e">
        <f>+#REF!+#REF!+#REF!+#REF!</f>
        <v>#REF!</v>
      </c>
    </row>
    <row r="69" spans="1:8" ht="20.100000000000001" customHeight="1">
      <c r="A69" s="237" t="s">
        <v>40</v>
      </c>
      <c r="B69" s="258">
        <v>0</v>
      </c>
      <c r="C69" s="238" t="e">
        <f>+#REF!</f>
        <v>#REF!</v>
      </c>
      <c r="D69" s="238" t="e">
        <f>+#REF!</f>
        <v>#REF!</v>
      </c>
      <c r="E69" s="238" t="e">
        <f>+#REF!</f>
        <v>#REF!</v>
      </c>
      <c r="F69" s="238" t="e">
        <f>+#REF!</f>
        <v>#REF!</v>
      </c>
      <c r="G69" s="249" t="e">
        <f t="shared" si="3"/>
        <v>#REF!</v>
      </c>
      <c r="H69" s="239" t="e">
        <f>+#REF!+#REF!+#REF!+#REF!</f>
        <v>#REF!</v>
      </c>
    </row>
    <row r="70" spans="1:8" ht="20.100000000000001" customHeight="1">
      <c r="A70" s="237" t="s">
        <v>41</v>
      </c>
      <c r="B70" s="258">
        <v>0</v>
      </c>
      <c r="C70" s="238" t="e">
        <f>+#REF!</f>
        <v>#REF!</v>
      </c>
      <c r="D70" s="238" t="e">
        <f>+#REF!</f>
        <v>#REF!</v>
      </c>
      <c r="E70" s="238" t="e">
        <f>+#REF!</f>
        <v>#REF!</v>
      </c>
      <c r="F70" s="238" t="e">
        <f>+#REF!</f>
        <v>#REF!</v>
      </c>
      <c r="G70" s="249" t="e">
        <f t="shared" si="3"/>
        <v>#REF!</v>
      </c>
      <c r="H70" s="239" t="e">
        <f>+#REF!+#REF!+#REF!+#REF!</f>
        <v>#REF!</v>
      </c>
    </row>
    <row r="71" spans="1:8" ht="20.100000000000001" customHeight="1">
      <c r="A71" s="245" t="s">
        <v>42</v>
      </c>
      <c r="B71" s="259">
        <v>0</v>
      </c>
      <c r="C71" s="238" t="e">
        <f>+#REF!</f>
        <v>#REF!</v>
      </c>
      <c r="D71" s="238" t="e">
        <f>+#REF!</f>
        <v>#REF!</v>
      </c>
      <c r="E71" s="238" t="e">
        <f>+#REF!</f>
        <v>#REF!</v>
      </c>
      <c r="F71" s="238" t="e">
        <f>+#REF!</f>
        <v>#REF!</v>
      </c>
      <c r="G71" s="249" t="e">
        <f t="shared" si="3"/>
        <v>#REF!</v>
      </c>
      <c r="H71" s="239" t="e">
        <f>+#REF!+#REF!+#REF!+#REF!</f>
        <v>#REF!</v>
      </c>
    </row>
    <row r="72" spans="1:8" ht="20.100000000000001" customHeight="1">
      <c r="A72" s="237" t="s">
        <v>43</v>
      </c>
      <c r="B72" s="258">
        <v>0</v>
      </c>
      <c r="C72" s="238" t="e">
        <f>+#REF!</f>
        <v>#REF!</v>
      </c>
      <c r="D72" s="238" t="e">
        <f>+#REF!</f>
        <v>#REF!</v>
      </c>
      <c r="E72" s="238" t="e">
        <f>+#REF!</f>
        <v>#REF!</v>
      </c>
      <c r="F72" s="238" t="e">
        <f>+#REF!</f>
        <v>#REF!</v>
      </c>
      <c r="G72" s="249" t="e">
        <f t="shared" si="3"/>
        <v>#REF!</v>
      </c>
      <c r="H72" s="239" t="e">
        <f>+#REF!+#REF!+#REF!+#REF!</f>
        <v>#REF!</v>
      </c>
    </row>
    <row r="73" spans="1:8" ht="20.100000000000001" customHeight="1">
      <c r="A73" s="237" t="s">
        <v>44</v>
      </c>
      <c r="B73" s="258">
        <v>0</v>
      </c>
      <c r="C73" s="238" t="e">
        <f>+#REF!</f>
        <v>#REF!</v>
      </c>
      <c r="D73" s="238" t="e">
        <f>+#REF!</f>
        <v>#REF!</v>
      </c>
      <c r="E73" s="238" t="e">
        <f>+#REF!</f>
        <v>#REF!</v>
      </c>
      <c r="F73" s="238" t="e">
        <f>+#REF!</f>
        <v>#REF!</v>
      </c>
      <c r="G73" s="249" t="e">
        <f t="shared" si="3"/>
        <v>#REF!</v>
      </c>
      <c r="H73" s="239" t="e">
        <f>+#REF!+#REF!+#REF!+#REF!</f>
        <v>#REF!</v>
      </c>
    </row>
    <row r="74" spans="1:8" ht="20.100000000000001" customHeight="1">
      <c r="A74" s="237" t="s">
        <v>45</v>
      </c>
      <c r="B74" s="258">
        <v>0</v>
      </c>
      <c r="C74" s="238" t="e">
        <f>+#REF!</f>
        <v>#REF!</v>
      </c>
      <c r="D74" s="238" t="e">
        <f>+#REF!</f>
        <v>#REF!</v>
      </c>
      <c r="E74" s="238" t="e">
        <f>+#REF!</f>
        <v>#REF!</v>
      </c>
      <c r="F74" s="238" t="e">
        <f>+#REF!</f>
        <v>#REF!</v>
      </c>
      <c r="G74" s="249" t="e">
        <f t="shared" si="3"/>
        <v>#REF!</v>
      </c>
      <c r="H74" s="239" t="e">
        <f>+#REF!+#REF!+#REF!+#REF!</f>
        <v>#REF!</v>
      </c>
    </row>
    <row r="75" spans="1:8" ht="20.100000000000001" customHeight="1">
      <c r="A75" s="237" t="s">
        <v>46</v>
      </c>
      <c r="B75" s="258">
        <v>0</v>
      </c>
      <c r="C75" s="238" t="e">
        <f>+#REF!</f>
        <v>#REF!</v>
      </c>
      <c r="D75" s="238" t="e">
        <f>+#REF!</f>
        <v>#REF!</v>
      </c>
      <c r="E75" s="238" t="e">
        <f>+#REF!</f>
        <v>#REF!</v>
      </c>
      <c r="F75" s="238" t="e">
        <f>+#REF!</f>
        <v>#REF!</v>
      </c>
      <c r="G75" s="249" t="e">
        <f t="shared" si="3"/>
        <v>#REF!</v>
      </c>
      <c r="H75" s="239" t="e">
        <f>+#REF!+#REF!+#REF!+#REF!</f>
        <v>#REF!</v>
      </c>
    </row>
    <row r="76" spans="1:8" ht="20.100000000000001" customHeight="1">
      <c r="A76" s="237" t="s">
        <v>47</v>
      </c>
      <c r="B76" s="258">
        <v>0</v>
      </c>
      <c r="C76" s="238" t="e">
        <f>+#REF!</f>
        <v>#REF!</v>
      </c>
      <c r="D76" s="238" t="e">
        <f>+#REF!</f>
        <v>#REF!</v>
      </c>
      <c r="E76" s="238" t="e">
        <f>+#REF!</f>
        <v>#REF!</v>
      </c>
      <c r="F76" s="238" t="e">
        <f>+#REF!</f>
        <v>#REF!</v>
      </c>
      <c r="G76" s="249" t="e">
        <f t="shared" si="3"/>
        <v>#REF!</v>
      </c>
      <c r="H76" s="239" t="e">
        <f>+#REF!+#REF!+#REF!+#REF!</f>
        <v>#REF!</v>
      </c>
    </row>
    <row r="77" spans="1:8" ht="20.100000000000001" customHeight="1">
      <c r="A77" s="237" t="s">
        <v>48</v>
      </c>
      <c r="B77" s="258">
        <v>0</v>
      </c>
      <c r="C77" s="238" t="e">
        <f>+#REF!</f>
        <v>#REF!</v>
      </c>
      <c r="D77" s="238" t="e">
        <f>+#REF!</f>
        <v>#REF!</v>
      </c>
      <c r="E77" s="238" t="e">
        <f>+#REF!</f>
        <v>#REF!</v>
      </c>
      <c r="F77" s="238" t="e">
        <f>+#REF!</f>
        <v>#REF!</v>
      </c>
      <c r="G77" s="249" t="e">
        <f t="shared" si="3"/>
        <v>#REF!</v>
      </c>
      <c r="H77" s="239" t="e">
        <f>+#REF!+#REF!+#REF!+#REF!</f>
        <v>#REF!</v>
      </c>
    </row>
    <row r="78" spans="1:8" ht="20.100000000000001" customHeight="1">
      <c r="A78" s="237" t="s">
        <v>49</v>
      </c>
      <c r="B78" s="258">
        <v>0</v>
      </c>
      <c r="C78" s="238" t="e">
        <f>+#REF!</f>
        <v>#REF!</v>
      </c>
      <c r="D78" s="238" t="e">
        <f>+#REF!</f>
        <v>#REF!</v>
      </c>
      <c r="E78" s="238" t="e">
        <f>+#REF!</f>
        <v>#REF!</v>
      </c>
      <c r="F78" s="238" t="e">
        <f>+#REF!</f>
        <v>#REF!</v>
      </c>
      <c r="G78" s="249" t="e">
        <f t="shared" si="3"/>
        <v>#REF!</v>
      </c>
      <c r="H78" s="239" t="e">
        <f>+#REF!+#REF!+#REF!+#REF!</f>
        <v>#REF!</v>
      </c>
    </row>
    <row r="79" spans="1:8" ht="20.100000000000001" customHeight="1">
      <c r="A79" s="237" t="s">
        <v>50</v>
      </c>
      <c r="B79" s="258">
        <v>0</v>
      </c>
      <c r="C79" s="238" t="e">
        <f>+#REF!</f>
        <v>#REF!</v>
      </c>
      <c r="D79" s="238" t="e">
        <f>+#REF!</f>
        <v>#REF!</v>
      </c>
      <c r="E79" s="238" t="e">
        <f>+#REF!</f>
        <v>#REF!</v>
      </c>
      <c r="F79" s="238" t="e">
        <f>+#REF!</f>
        <v>#REF!</v>
      </c>
      <c r="G79" s="249" t="e">
        <f t="shared" si="3"/>
        <v>#REF!</v>
      </c>
      <c r="H79" s="239" t="e">
        <f>+#REF!+#REF!+#REF!+#REF!</f>
        <v>#REF!</v>
      </c>
    </row>
    <row r="80" spans="1:8" ht="20.100000000000001" customHeight="1">
      <c r="A80" s="237" t="s">
        <v>51</v>
      </c>
      <c r="B80" s="258">
        <v>0</v>
      </c>
      <c r="C80" s="238" t="e">
        <f>+#REF!</f>
        <v>#REF!</v>
      </c>
      <c r="D80" s="238" t="e">
        <f>+#REF!</f>
        <v>#REF!</v>
      </c>
      <c r="E80" s="238" t="e">
        <f>+#REF!</f>
        <v>#REF!</v>
      </c>
      <c r="F80" s="238" t="e">
        <f>+#REF!</f>
        <v>#REF!</v>
      </c>
      <c r="G80" s="249" t="e">
        <f t="shared" si="3"/>
        <v>#REF!</v>
      </c>
      <c r="H80" s="239" t="e">
        <f>+#REF!+#REF!+#REF!+#REF!</f>
        <v>#REF!</v>
      </c>
    </row>
    <row r="81" spans="1:8" ht="20.100000000000001" customHeight="1">
      <c r="A81" s="237" t="s">
        <v>52</v>
      </c>
      <c r="B81" s="258">
        <v>0</v>
      </c>
      <c r="C81" s="238" t="e">
        <f>+#REF!</f>
        <v>#REF!</v>
      </c>
      <c r="D81" s="238" t="e">
        <f>+#REF!</f>
        <v>#REF!</v>
      </c>
      <c r="E81" s="238" t="e">
        <f>+#REF!</f>
        <v>#REF!</v>
      </c>
      <c r="F81" s="238" t="e">
        <f>+#REF!</f>
        <v>#REF!</v>
      </c>
      <c r="G81" s="249" t="e">
        <f t="shared" si="3"/>
        <v>#REF!</v>
      </c>
      <c r="H81" s="239" t="e">
        <f>+#REF!+#REF!+#REF!+#REF!</f>
        <v>#REF!</v>
      </c>
    </row>
    <row r="82" spans="1:8" ht="20.100000000000001" customHeight="1">
      <c r="A82" s="237" t="s">
        <v>53</v>
      </c>
      <c r="B82" s="258">
        <v>0</v>
      </c>
      <c r="C82" s="238" t="e">
        <f>+#REF!</f>
        <v>#REF!</v>
      </c>
      <c r="D82" s="238" t="e">
        <f>+#REF!</f>
        <v>#REF!</v>
      </c>
      <c r="E82" s="238" t="e">
        <f>+#REF!</f>
        <v>#REF!</v>
      </c>
      <c r="F82" s="238" t="e">
        <f>+#REF!</f>
        <v>#REF!</v>
      </c>
      <c r="G82" s="249" t="e">
        <f t="shared" si="3"/>
        <v>#REF!</v>
      </c>
      <c r="H82" s="239" t="e">
        <f>+#REF!+#REF!+#REF!+#REF!</f>
        <v>#REF!</v>
      </c>
    </row>
    <row r="83" spans="1:8" ht="5.0999999999999996" customHeight="1" thickBot="1">
      <c r="A83" s="246"/>
      <c r="B83" s="255"/>
      <c r="C83" s="247"/>
      <c r="D83" s="247"/>
      <c r="E83" s="247"/>
      <c r="F83" s="247"/>
      <c r="G83" s="247"/>
      <c r="H83" s="248"/>
    </row>
    <row r="84" spans="1:8" ht="26.1" customHeight="1" thickBot="1">
      <c r="A84" s="240" t="s">
        <v>54</v>
      </c>
      <c r="B84" s="241">
        <f>SUM(B65:B82)</f>
        <v>2</v>
      </c>
      <c r="C84" s="241" t="e">
        <f>SUM(C65:C82)</f>
        <v>#REF!</v>
      </c>
      <c r="D84" s="241" t="e">
        <f>SUM(D65:D82)</f>
        <v>#REF!</v>
      </c>
      <c r="E84" s="241" t="e">
        <f>SUM(E65:E82)</f>
        <v>#REF!</v>
      </c>
      <c r="F84" s="241" t="e">
        <f>SUM(F65:F82)</f>
        <v>#REF!</v>
      </c>
      <c r="G84" s="241" t="e">
        <f>SUM(B84:F84)</f>
        <v>#REF!</v>
      </c>
      <c r="H84" s="242" t="e">
        <f>SUM(H65:H82)</f>
        <v>#REF!</v>
      </c>
    </row>
    <row r="85" spans="1:8" ht="18" customHeight="1">
      <c r="A85" s="244" t="s">
        <v>55</v>
      </c>
      <c r="B85" s="243"/>
    </row>
    <row r="86" spans="1:8" ht="21" customHeight="1">
      <c r="A86" s="244" t="s">
        <v>56</v>
      </c>
      <c r="B86" s="244"/>
    </row>
    <row r="87" spans="1:8" ht="18" customHeight="1">
      <c r="A87" s="243" t="s">
        <v>57</v>
      </c>
      <c r="B87" s="243"/>
    </row>
    <row r="88" spans="1:8" ht="24" customHeight="1">
      <c r="A88" s="513" t="s">
        <v>302</v>
      </c>
      <c r="B88" s="513"/>
      <c r="C88" s="513"/>
      <c r="D88" s="513"/>
      <c r="E88" s="513"/>
      <c r="F88" s="513"/>
      <c r="G88" s="513"/>
      <c r="H88" s="513"/>
    </row>
    <row r="89" spans="1:8" ht="24" customHeight="1">
      <c r="A89" s="513" t="s">
        <v>21</v>
      </c>
      <c r="B89" s="513"/>
      <c r="C89" s="513"/>
      <c r="D89" s="513"/>
      <c r="E89" s="513"/>
      <c r="F89" s="513"/>
      <c r="G89" s="513"/>
      <c r="H89" s="513"/>
    </row>
    <row r="90" spans="1:8" ht="24" customHeight="1">
      <c r="A90" s="513" t="str">
        <f>+A28</f>
        <v>Al 31 de Marzo de 2020</v>
      </c>
      <c r="B90" s="513"/>
      <c r="C90" s="513"/>
      <c r="D90" s="513"/>
      <c r="E90" s="513"/>
      <c r="F90" s="513"/>
      <c r="G90" s="513"/>
      <c r="H90" s="513"/>
    </row>
    <row r="91" spans="1:8" ht="8.1" customHeight="1" thickBot="1"/>
    <row r="92" spans="1:8" ht="21" customHeight="1">
      <c r="A92" s="224"/>
      <c r="B92" s="257" t="s">
        <v>22</v>
      </c>
      <c r="C92" s="225" t="s">
        <v>23</v>
      </c>
      <c r="D92" s="225" t="s">
        <v>23</v>
      </c>
      <c r="E92" s="226" t="s">
        <v>24</v>
      </c>
      <c r="F92" s="226" t="s">
        <v>25</v>
      </c>
      <c r="G92" s="226" t="s">
        <v>23</v>
      </c>
      <c r="H92" s="227" t="s">
        <v>22</v>
      </c>
    </row>
    <row r="93" spans="1:8" ht="21" customHeight="1">
      <c r="A93" s="228"/>
      <c r="B93" s="253" t="s">
        <v>26</v>
      </c>
      <c r="C93" s="229" t="s">
        <v>27</v>
      </c>
      <c r="D93" s="229" t="s">
        <v>27</v>
      </c>
      <c r="E93" s="229" t="s">
        <v>27</v>
      </c>
      <c r="F93" s="229" t="s">
        <v>26</v>
      </c>
      <c r="G93" s="229" t="s">
        <v>28</v>
      </c>
      <c r="H93" s="230" t="s">
        <v>29</v>
      </c>
    </row>
    <row r="94" spans="1:8" ht="21" customHeight="1" thickBot="1">
      <c r="A94" s="231" t="s">
        <v>30</v>
      </c>
      <c r="B94" s="256" t="s">
        <v>31</v>
      </c>
      <c r="C94" s="232" t="s">
        <v>32</v>
      </c>
      <c r="D94" s="232" t="s">
        <v>6</v>
      </c>
      <c r="E94" s="232" t="s">
        <v>33</v>
      </c>
      <c r="F94" s="232" t="s">
        <v>34</v>
      </c>
      <c r="G94" s="232" t="s">
        <v>26</v>
      </c>
      <c r="H94" s="233" t="s">
        <v>35</v>
      </c>
    </row>
    <row r="95" spans="1:8" ht="6.95" customHeight="1">
      <c r="A95" s="234"/>
      <c r="B95" s="254"/>
      <c r="C95" s="235"/>
      <c r="D95" s="235"/>
      <c r="E95" s="235"/>
      <c r="F95" s="235"/>
      <c r="G95" s="235"/>
      <c r="H95" s="236"/>
    </row>
    <row r="96" spans="1:8" ht="20.100000000000001" customHeight="1">
      <c r="A96" s="237" t="s">
        <v>36</v>
      </c>
      <c r="B96" s="258">
        <v>0</v>
      </c>
      <c r="C96" s="238" t="e">
        <f>+#REF!</f>
        <v>#REF!</v>
      </c>
      <c r="D96" s="238" t="e">
        <f>+#REF!</f>
        <v>#REF!</v>
      </c>
      <c r="E96" s="238" t="e">
        <f>+#REF!</f>
        <v>#REF!</v>
      </c>
      <c r="F96" s="238" t="e">
        <f>+#REF!</f>
        <v>#REF!</v>
      </c>
      <c r="G96" s="249" t="e">
        <f>+B96+C96+D96+E96+F96</f>
        <v>#REF!</v>
      </c>
      <c r="H96" s="239" t="e">
        <f>+#REF!</f>
        <v>#REF!</v>
      </c>
    </row>
    <row r="97" spans="1:8" ht="20.100000000000001" customHeight="1">
      <c r="A97" s="237" t="s">
        <v>37</v>
      </c>
      <c r="B97" s="258"/>
      <c r="C97" s="238" t="e">
        <f>+#REF!</f>
        <v>#REF!</v>
      </c>
      <c r="D97" s="238" t="e">
        <f>+#REF!</f>
        <v>#REF!</v>
      </c>
      <c r="E97" s="238" t="e">
        <f>+#REF!</f>
        <v>#REF!</v>
      </c>
      <c r="F97" s="238" t="e">
        <f>+#REF!</f>
        <v>#REF!</v>
      </c>
      <c r="G97" s="249" t="e">
        <f t="shared" ref="G97:G113" si="4">+B97+C97+D97+E97+F97</f>
        <v>#REF!</v>
      </c>
      <c r="H97" s="239" t="e">
        <f>+#REF!</f>
        <v>#REF!</v>
      </c>
    </row>
    <row r="98" spans="1:8" ht="20.100000000000001" customHeight="1">
      <c r="A98" s="237" t="s">
        <v>38</v>
      </c>
      <c r="B98" s="258">
        <v>0</v>
      </c>
      <c r="C98" s="238" t="e">
        <f>+#REF!</f>
        <v>#REF!</v>
      </c>
      <c r="D98" s="238" t="e">
        <f>+#REF!</f>
        <v>#REF!</v>
      </c>
      <c r="E98" s="238" t="e">
        <f>+#REF!</f>
        <v>#REF!</v>
      </c>
      <c r="F98" s="238" t="e">
        <f>+#REF!</f>
        <v>#REF!</v>
      </c>
      <c r="G98" s="249" t="e">
        <f t="shared" si="4"/>
        <v>#REF!</v>
      </c>
      <c r="H98" s="239" t="e">
        <f>+#REF!</f>
        <v>#REF!</v>
      </c>
    </row>
    <row r="99" spans="1:8" ht="20.100000000000001" customHeight="1">
      <c r="A99" s="237" t="s">
        <v>39</v>
      </c>
      <c r="B99" s="258">
        <v>0</v>
      </c>
      <c r="C99" s="238" t="e">
        <f>+#REF!</f>
        <v>#REF!</v>
      </c>
      <c r="D99" s="238" t="e">
        <f>+#REF!</f>
        <v>#REF!</v>
      </c>
      <c r="E99" s="238" t="e">
        <f>+#REF!</f>
        <v>#REF!</v>
      </c>
      <c r="F99" s="238" t="e">
        <f>+#REF!</f>
        <v>#REF!</v>
      </c>
      <c r="G99" s="249" t="e">
        <f t="shared" si="4"/>
        <v>#REF!</v>
      </c>
      <c r="H99" s="239" t="e">
        <f>+#REF!</f>
        <v>#REF!</v>
      </c>
    </row>
    <row r="100" spans="1:8" ht="20.100000000000001" customHeight="1">
      <c r="A100" s="237" t="s">
        <v>40</v>
      </c>
      <c r="B100" s="258">
        <v>0</v>
      </c>
      <c r="C100" s="238" t="e">
        <f>+#REF!</f>
        <v>#REF!</v>
      </c>
      <c r="D100" s="238" t="e">
        <f>+#REF!</f>
        <v>#REF!</v>
      </c>
      <c r="E100" s="238" t="e">
        <f>+#REF!</f>
        <v>#REF!</v>
      </c>
      <c r="F100" s="238" t="e">
        <f>+#REF!</f>
        <v>#REF!</v>
      </c>
      <c r="G100" s="249" t="e">
        <f t="shared" si="4"/>
        <v>#REF!</v>
      </c>
      <c r="H100" s="239" t="e">
        <f>+#REF!</f>
        <v>#REF!</v>
      </c>
    </row>
    <row r="101" spans="1:8" ht="20.100000000000001" customHeight="1">
      <c r="A101" s="237" t="s">
        <v>41</v>
      </c>
      <c r="B101" s="258">
        <v>0</v>
      </c>
      <c r="C101" s="238" t="e">
        <f>+#REF!</f>
        <v>#REF!</v>
      </c>
      <c r="D101" s="238" t="e">
        <f>+#REF!</f>
        <v>#REF!</v>
      </c>
      <c r="E101" s="238" t="e">
        <f>+#REF!</f>
        <v>#REF!</v>
      </c>
      <c r="F101" s="238" t="e">
        <f>+#REF!</f>
        <v>#REF!</v>
      </c>
      <c r="G101" s="249" t="e">
        <f t="shared" si="4"/>
        <v>#REF!</v>
      </c>
      <c r="H101" s="239" t="e">
        <f>+#REF!</f>
        <v>#REF!</v>
      </c>
    </row>
    <row r="102" spans="1:8" ht="20.100000000000001" customHeight="1">
      <c r="A102" s="245" t="s">
        <v>42</v>
      </c>
      <c r="B102" s="259">
        <v>0</v>
      </c>
      <c r="C102" s="238" t="e">
        <f>+#REF!</f>
        <v>#REF!</v>
      </c>
      <c r="D102" s="238" t="e">
        <f>+#REF!</f>
        <v>#REF!</v>
      </c>
      <c r="E102" s="238" t="e">
        <f>+#REF!</f>
        <v>#REF!</v>
      </c>
      <c r="F102" s="238" t="e">
        <f>+#REF!</f>
        <v>#REF!</v>
      </c>
      <c r="G102" s="249" t="e">
        <f t="shared" si="4"/>
        <v>#REF!</v>
      </c>
      <c r="H102" s="239" t="e">
        <f>+#REF!</f>
        <v>#REF!</v>
      </c>
    </row>
    <row r="103" spans="1:8" ht="20.100000000000001" customHeight="1">
      <c r="A103" s="237" t="s">
        <v>43</v>
      </c>
      <c r="B103" s="258">
        <v>0</v>
      </c>
      <c r="C103" s="238" t="e">
        <f>+#REF!</f>
        <v>#REF!</v>
      </c>
      <c r="D103" s="238" t="e">
        <f>+#REF!</f>
        <v>#REF!</v>
      </c>
      <c r="E103" s="238" t="e">
        <f>+#REF!</f>
        <v>#REF!</v>
      </c>
      <c r="F103" s="238" t="e">
        <f>+#REF!</f>
        <v>#REF!</v>
      </c>
      <c r="G103" s="249" t="e">
        <f t="shared" si="4"/>
        <v>#REF!</v>
      </c>
      <c r="H103" s="239" t="e">
        <f>+#REF!</f>
        <v>#REF!</v>
      </c>
    </row>
    <row r="104" spans="1:8" ht="20.100000000000001" customHeight="1">
      <c r="A104" s="237" t="s">
        <v>44</v>
      </c>
      <c r="B104" s="258">
        <v>0</v>
      </c>
      <c r="C104" s="238" t="e">
        <f>+#REF!</f>
        <v>#REF!</v>
      </c>
      <c r="D104" s="238" t="e">
        <f>+#REF!</f>
        <v>#REF!</v>
      </c>
      <c r="E104" s="238" t="e">
        <f>+#REF!</f>
        <v>#REF!</v>
      </c>
      <c r="F104" s="238" t="e">
        <f>+#REF!</f>
        <v>#REF!</v>
      </c>
      <c r="G104" s="249" t="e">
        <f t="shared" si="4"/>
        <v>#REF!</v>
      </c>
      <c r="H104" s="239" t="e">
        <f>+#REF!</f>
        <v>#REF!</v>
      </c>
    </row>
    <row r="105" spans="1:8" ht="20.100000000000001" customHeight="1">
      <c r="A105" s="237" t="s">
        <v>45</v>
      </c>
      <c r="B105" s="258">
        <v>0</v>
      </c>
      <c r="C105" s="238" t="e">
        <f>+#REF!</f>
        <v>#REF!</v>
      </c>
      <c r="D105" s="238" t="e">
        <f>+#REF!</f>
        <v>#REF!</v>
      </c>
      <c r="E105" s="238" t="e">
        <f>+#REF!</f>
        <v>#REF!</v>
      </c>
      <c r="F105" s="238" t="e">
        <f>+#REF!</f>
        <v>#REF!</v>
      </c>
      <c r="G105" s="249" t="e">
        <f t="shared" si="4"/>
        <v>#REF!</v>
      </c>
      <c r="H105" s="239" t="e">
        <f>+#REF!</f>
        <v>#REF!</v>
      </c>
    </row>
    <row r="106" spans="1:8" ht="20.100000000000001" customHeight="1">
      <c r="A106" s="237" t="s">
        <v>46</v>
      </c>
      <c r="B106" s="258">
        <v>0</v>
      </c>
      <c r="C106" s="238" t="e">
        <f>+#REF!</f>
        <v>#REF!</v>
      </c>
      <c r="D106" s="238" t="e">
        <f>+#REF!</f>
        <v>#REF!</v>
      </c>
      <c r="E106" s="238" t="e">
        <f>+#REF!</f>
        <v>#REF!</v>
      </c>
      <c r="F106" s="238" t="e">
        <f>+#REF!</f>
        <v>#REF!</v>
      </c>
      <c r="G106" s="249" t="e">
        <f t="shared" si="4"/>
        <v>#REF!</v>
      </c>
      <c r="H106" s="239" t="e">
        <f>+#REF!</f>
        <v>#REF!</v>
      </c>
    </row>
    <row r="107" spans="1:8" ht="20.100000000000001" customHeight="1">
      <c r="A107" s="237" t="s">
        <v>47</v>
      </c>
      <c r="B107" s="258">
        <v>0</v>
      </c>
      <c r="C107" s="238" t="e">
        <f>+#REF!</f>
        <v>#REF!</v>
      </c>
      <c r="D107" s="238" t="e">
        <f>+#REF!</f>
        <v>#REF!</v>
      </c>
      <c r="E107" s="238" t="e">
        <f>+#REF!</f>
        <v>#REF!</v>
      </c>
      <c r="F107" s="238" t="e">
        <f>+#REF!</f>
        <v>#REF!</v>
      </c>
      <c r="G107" s="249" t="e">
        <f t="shared" si="4"/>
        <v>#REF!</v>
      </c>
      <c r="H107" s="239" t="e">
        <f>+#REF!</f>
        <v>#REF!</v>
      </c>
    </row>
    <row r="108" spans="1:8" ht="20.100000000000001" customHeight="1">
      <c r="A108" s="237" t="s">
        <v>48</v>
      </c>
      <c r="B108" s="258">
        <v>0</v>
      </c>
      <c r="C108" s="238" t="e">
        <f>+#REF!</f>
        <v>#REF!</v>
      </c>
      <c r="D108" s="238" t="e">
        <f>+#REF!</f>
        <v>#REF!</v>
      </c>
      <c r="E108" s="238" t="e">
        <f>+#REF!</f>
        <v>#REF!</v>
      </c>
      <c r="F108" s="238" t="e">
        <f>+#REF!</f>
        <v>#REF!</v>
      </c>
      <c r="G108" s="249" t="e">
        <f t="shared" si="4"/>
        <v>#REF!</v>
      </c>
      <c r="H108" s="239" t="e">
        <f>+#REF!</f>
        <v>#REF!</v>
      </c>
    </row>
    <row r="109" spans="1:8" ht="20.100000000000001" customHeight="1">
      <c r="A109" s="237" t="s">
        <v>49</v>
      </c>
      <c r="B109" s="258">
        <v>0</v>
      </c>
      <c r="C109" s="238" t="e">
        <f>+#REF!</f>
        <v>#REF!</v>
      </c>
      <c r="D109" s="238" t="e">
        <f>+#REF!</f>
        <v>#REF!</v>
      </c>
      <c r="E109" s="238" t="e">
        <f>+#REF!</f>
        <v>#REF!</v>
      </c>
      <c r="F109" s="238" t="e">
        <f>+#REF!</f>
        <v>#REF!</v>
      </c>
      <c r="G109" s="249" t="e">
        <f t="shared" si="4"/>
        <v>#REF!</v>
      </c>
      <c r="H109" s="239" t="e">
        <f>+#REF!</f>
        <v>#REF!</v>
      </c>
    </row>
    <row r="110" spans="1:8" ht="20.100000000000001" customHeight="1">
      <c r="A110" s="237" t="s">
        <v>50</v>
      </c>
      <c r="B110" s="258">
        <v>0</v>
      </c>
      <c r="C110" s="238" t="e">
        <f>+#REF!</f>
        <v>#REF!</v>
      </c>
      <c r="D110" s="238" t="e">
        <f>+#REF!</f>
        <v>#REF!</v>
      </c>
      <c r="E110" s="238" t="e">
        <f>+#REF!</f>
        <v>#REF!</v>
      </c>
      <c r="F110" s="238" t="e">
        <f>+#REF!</f>
        <v>#REF!</v>
      </c>
      <c r="G110" s="249" t="e">
        <f t="shared" si="4"/>
        <v>#REF!</v>
      </c>
      <c r="H110" s="239" t="e">
        <f>+#REF!</f>
        <v>#REF!</v>
      </c>
    </row>
    <row r="111" spans="1:8" ht="20.100000000000001" customHeight="1">
      <c r="A111" s="237" t="s">
        <v>51</v>
      </c>
      <c r="B111" s="258">
        <v>0</v>
      </c>
      <c r="C111" s="238" t="e">
        <f>+#REF!</f>
        <v>#REF!</v>
      </c>
      <c r="D111" s="238" t="e">
        <f>+#REF!</f>
        <v>#REF!</v>
      </c>
      <c r="E111" s="238" t="e">
        <f>+#REF!</f>
        <v>#REF!</v>
      </c>
      <c r="F111" s="238" t="e">
        <f>+#REF!</f>
        <v>#REF!</v>
      </c>
      <c r="G111" s="249" t="e">
        <f t="shared" si="4"/>
        <v>#REF!</v>
      </c>
      <c r="H111" s="239" t="e">
        <f>+#REF!</f>
        <v>#REF!</v>
      </c>
    </row>
    <row r="112" spans="1:8" ht="20.100000000000001" customHeight="1">
      <c r="A112" s="237" t="s">
        <v>52</v>
      </c>
      <c r="B112" s="258">
        <v>0</v>
      </c>
      <c r="C112" s="238" t="e">
        <f>+#REF!</f>
        <v>#REF!</v>
      </c>
      <c r="D112" s="238" t="e">
        <f>+#REF!</f>
        <v>#REF!</v>
      </c>
      <c r="E112" s="238" t="e">
        <f>+#REF!</f>
        <v>#REF!</v>
      </c>
      <c r="F112" s="238" t="e">
        <f>+#REF!</f>
        <v>#REF!</v>
      </c>
      <c r="G112" s="249" t="e">
        <f t="shared" si="4"/>
        <v>#REF!</v>
      </c>
      <c r="H112" s="239" t="e">
        <f>+#REF!</f>
        <v>#REF!</v>
      </c>
    </row>
    <row r="113" spans="1:8" ht="20.100000000000001" customHeight="1">
      <c r="A113" s="237" t="s">
        <v>53</v>
      </c>
      <c r="B113" s="258">
        <v>0</v>
      </c>
      <c r="C113" s="238" t="e">
        <f>+#REF!</f>
        <v>#REF!</v>
      </c>
      <c r="D113" s="238" t="e">
        <f>+#REF!</f>
        <v>#REF!</v>
      </c>
      <c r="E113" s="238" t="e">
        <f>+#REF!</f>
        <v>#REF!</v>
      </c>
      <c r="F113" s="238" t="e">
        <f>+#REF!</f>
        <v>#REF!</v>
      </c>
      <c r="G113" s="249" t="e">
        <f t="shared" si="4"/>
        <v>#REF!</v>
      </c>
      <c r="H113" s="239" t="e">
        <f>+#REF!</f>
        <v>#REF!</v>
      </c>
    </row>
    <row r="114" spans="1:8" ht="5.0999999999999996" customHeight="1" thickBot="1">
      <c r="A114" s="246"/>
      <c r="B114" s="255"/>
      <c r="C114" s="247"/>
      <c r="D114" s="247"/>
      <c r="E114" s="247"/>
      <c r="F114" s="247"/>
      <c r="G114" s="247"/>
      <c r="H114" s="248"/>
    </row>
    <row r="115" spans="1:8" ht="26.1" customHeight="1" thickBot="1">
      <c r="A115" s="240" t="s">
        <v>54</v>
      </c>
      <c r="B115" s="241">
        <f>SUM(B96:B113)</f>
        <v>0</v>
      </c>
      <c r="C115" s="241" t="e">
        <f>SUM(C96:C113)</f>
        <v>#REF!</v>
      </c>
      <c r="D115" s="241" t="e">
        <f>SUM(D96:D113)</f>
        <v>#REF!</v>
      </c>
      <c r="E115" s="241" t="e">
        <f>SUM(E96:E113)</f>
        <v>#REF!</v>
      </c>
      <c r="F115" s="241" t="e">
        <f>SUM(F96:F113)</f>
        <v>#REF!</v>
      </c>
      <c r="G115" s="241" t="e">
        <f>SUM(B115:F115)</f>
        <v>#REF!</v>
      </c>
      <c r="H115" s="242" t="e">
        <f>SUM(H96:H113)</f>
        <v>#REF!</v>
      </c>
    </row>
    <row r="116" spans="1:8" ht="18" customHeight="1">
      <c r="A116" s="244" t="s">
        <v>55</v>
      </c>
      <c r="B116" s="243"/>
    </row>
    <row r="117" spans="1:8" ht="21" customHeight="1">
      <c r="A117" s="244" t="s">
        <v>56</v>
      </c>
      <c r="B117" s="244"/>
    </row>
    <row r="118" spans="1:8" ht="18" customHeight="1">
      <c r="A118" s="243" t="s">
        <v>57</v>
      </c>
      <c r="B118" s="243"/>
    </row>
    <row r="119" spans="1:8" ht="24" customHeight="1">
      <c r="A119" s="513" t="s">
        <v>303</v>
      </c>
      <c r="B119" s="513"/>
      <c r="C119" s="513"/>
      <c r="D119" s="513"/>
      <c r="E119" s="513"/>
      <c r="F119" s="513"/>
      <c r="G119" s="513"/>
      <c r="H119" s="513"/>
    </row>
    <row r="120" spans="1:8" ht="24" customHeight="1">
      <c r="A120" s="513" t="s">
        <v>21</v>
      </c>
      <c r="B120" s="513"/>
      <c r="C120" s="513"/>
      <c r="D120" s="513"/>
      <c r="E120" s="513"/>
      <c r="F120" s="513"/>
      <c r="G120" s="513"/>
      <c r="H120" s="513"/>
    </row>
    <row r="121" spans="1:8" ht="24" customHeight="1">
      <c r="A121" s="513" t="str">
        <f>+A28</f>
        <v>Al 31 de Marzo de 2020</v>
      </c>
      <c r="B121" s="513"/>
      <c r="C121" s="513"/>
      <c r="D121" s="513"/>
      <c r="E121" s="513"/>
      <c r="F121" s="513"/>
      <c r="G121" s="513"/>
      <c r="H121" s="513"/>
    </row>
    <row r="122" spans="1:8" ht="8.1" customHeight="1" thickBot="1"/>
    <row r="123" spans="1:8" ht="21" customHeight="1">
      <c r="A123" s="224"/>
      <c r="B123" s="257" t="s">
        <v>22</v>
      </c>
      <c r="C123" s="225" t="s">
        <v>23</v>
      </c>
      <c r="D123" s="225" t="s">
        <v>23</v>
      </c>
      <c r="E123" s="226" t="s">
        <v>24</v>
      </c>
      <c r="F123" s="226" t="s">
        <v>25</v>
      </c>
      <c r="G123" s="226" t="s">
        <v>23</v>
      </c>
      <c r="H123" s="227" t="s">
        <v>22</v>
      </c>
    </row>
    <row r="124" spans="1:8" ht="21" customHeight="1">
      <c r="A124" s="228"/>
      <c r="B124" s="253" t="s">
        <v>26</v>
      </c>
      <c r="C124" s="229" t="s">
        <v>27</v>
      </c>
      <c r="D124" s="229" t="s">
        <v>27</v>
      </c>
      <c r="E124" s="229" t="s">
        <v>27</v>
      </c>
      <c r="F124" s="229" t="s">
        <v>26</v>
      </c>
      <c r="G124" s="229" t="s">
        <v>28</v>
      </c>
      <c r="H124" s="230" t="s">
        <v>29</v>
      </c>
    </row>
    <row r="125" spans="1:8" ht="21" customHeight="1" thickBot="1">
      <c r="A125" s="231" t="s">
        <v>30</v>
      </c>
      <c r="B125" s="256" t="s">
        <v>31</v>
      </c>
      <c r="C125" s="232" t="s">
        <v>32</v>
      </c>
      <c r="D125" s="232" t="s">
        <v>6</v>
      </c>
      <c r="E125" s="232" t="s">
        <v>33</v>
      </c>
      <c r="F125" s="232" t="s">
        <v>34</v>
      </c>
      <c r="G125" s="232" t="s">
        <v>26</v>
      </c>
      <c r="H125" s="233" t="s">
        <v>35</v>
      </c>
    </row>
    <row r="126" spans="1:8" ht="6.95" customHeight="1">
      <c r="A126" s="234"/>
      <c r="B126" s="254"/>
      <c r="C126" s="235"/>
      <c r="D126" s="235"/>
      <c r="E126" s="235"/>
      <c r="F126" s="235"/>
      <c r="G126" s="235"/>
      <c r="H126" s="236"/>
    </row>
    <row r="127" spans="1:8" ht="20.100000000000001" customHeight="1">
      <c r="A127" s="237" t="s">
        <v>36</v>
      </c>
      <c r="B127" s="258">
        <v>9</v>
      </c>
      <c r="C127" s="238" t="e">
        <f>+#REF!</f>
        <v>#REF!</v>
      </c>
      <c r="D127" s="238" t="e">
        <f>+#REF!</f>
        <v>#REF!</v>
      </c>
      <c r="E127" s="238" t="e">
        <f>+#REF!</f>
        <v>#REF!</v>
      </c>
      <c r="F127" s="238" t="e">
        <f>+#REF!</f>
        <v>#REF!</v>
      </c>
      <c r="G127" s="249" t="e">
        <f>+B127+C127+D127+E127+F127</f>
        <v>#REF!</v>
      </c>
      <c r="H127" s="239" t="e">
        <f>+#REF!</f>
        <v>#REF!</v>
      </c>
    </row>
    <row r="128" spans="1:8" ht="20.100000000000001" customHeight="1">
      <c r="A128" s="237" t="s">
        <v>37</v>
      </c>
      <c r="B128" s="258">
        <v>2</v>
      </c>
      <c r="C128" s="238" t="e">
        <f>+#REF!</f>
        <v>#REF!</v>
      </c>
      <c r="D128" s="238" t="e">
        <f>+#REF!</f>
        <v>#REF!</v>
      </c>
      <c r="E128" s="238" t="e">
        <f>+#REF!</f>
        <v>#REF!</v>
      </c>
      <c r="F128" s="238" t="e">
        <f>+#REF!</f>
        <v>#REF!</v>
      </c>
      <c r="G128" s="249" t="e">
        <f t="shared" ref="G128:G144" si="5">+B128+C128+D128+E128+F128</f>
        <v>#REF!</v>
      </c>
      <c r="H128" s="239" t="e">
        <f>+#REF!</f>
        <v>#REF!</v>
      </c>
    </row>
    <row r="129" spans="1:8" ht="20.100000000000001" customHeight="1">
      <c r="A129" s="237" t="s">
        <v>38</v>
      </c>
      <c r="B129" s="258">
        <v>0</v>
      </c>
      <c r="C129" s="238" t="e">
        <f>+#REF!</f>
        <v>#REF!</v>
      </c>
      <c r="D129" s="238" t="e">
        <f>+#REF!</f>
        <v>#REF!</v>
      </c>
      <c r="E129" s="238" t="e">
        <f>+#REF!</f>
        <v>#REF!</v>
      </c>
      <c r="F129" s="238" t="e">
        <f>+#REF!</f>
        <v>#REF!</v>
      </c>
      <c r="G129" s="249" t="e">
        <f t="shared" si="5"/>
        <v>#REF!</v>
      </c>
      <c r="H129" s="239" t="e">
        <f>+#REF!</f>
        <v>#REF!</v>
      </c>
    </row>
    <row r="130" spans="1:8" ht="20.100000000000001" customHeight="1">
      <c r="A130" s="237" t="s">
        <v>39</v>
      </c>
      <c r="B130" s="258">
        <v>0</v>
      </c>
      <c r="C130" s="238" t="e">
        <f>+#REF!</f>
        <v>#REF!</v>
      </c>
      <c r="D130" s="238" t="e">
        <f>+#REF!</f>
        <v>#REF!</v>
      </c>
      <c r="E130" s="238" t="e">
        <f>+#REF!</f>
        <v>#REF!</v>
      </c>
      <c r="F130" s="238" t="e">
        <f>+#REF!</f>
        <v>#REF!</v>
      </c>
      <c r="G130" s="249" t="e">
        <f t="shared" si="5"/>
        <v>#REF!</v>
      </c>
      <c r="H130" s="239" t="e">
        <f>+#REF!</f>
        <v>#REF!</v>
      </c>
    </row>
    <row r="131" spans="1:8" ht="20.100000000000001" customHeight="1">
      <c r="A131" s="237" t="s">
        <v>40</v>
      </c>
      <c r="B131" s="258">
        <v>0</v>
      </c>
      <c r="C131" s="238" t="e">
        <f>+#REF!</f>
        <v>#REF!</v>
      </c>
      <c r="D131" s="238" t="e">
        <f>+#REF!</f>
        <v>#REF!</v>
      </c>
      <c r="E131" s="238" t="e">
        <f>+#REF!</f>
        <v>#REF!</v>
      </c>
      <c r="F131" s="238" t="e">
        <f>+#REF!</f>
        <v>#REF!</v>
      </c>
      <c r="G131" s="249" t="e">
        <f t="shared" si="5"/>
        <v>#REF!</v>
      </c>
      <c r="H131" s="239" t="e">
        <f>+#REF!</f>
        <v>#REF!</v>
      </c>
    </row>
    <row r="132" spans="1:8" ht="20.100000000000001" customHeight="1">
      <c r="A132" s="237" t="s">
        <v>41</v>
      </c>
      <c r="B132" s="258">
        <v>0</v>
      </c>
      <c r="C132" s="238" t="e">
        <f>+#REF!</f>
        <v>#REF!</v>
      </c>
      <c r="D132" s="238" t="e">
        <f>+#REF!</f>
        <v>#REF!</v>
      </c>
      <c r="E132" s="238" t="e">
        <f>+#REF!</f>
        <v>#REF!</v>
      </c>
      <c r="F132" s="238" t="e">
        <f>+#REF!</f>
        <v>#REF!</v>
      </c>
      <c r="G132" s="249" t="e">
        <f t="shared" si="5"/>
        <v>#REF!</v>
      </c>
      <c r="H132" s="239" t="e">
        <f>+#REF!</f>
        <v>#REF!</v>
      </c>
    </row>
    <row r="133" spans="1:8" ht="20.100000000000001" customHeight="1">
      <c r="A133" s="245" t="s">
        <v>42</v>
      </c>
      <c r="B133" s="259">
        <v>0</v>
      </c>
      <c r="C133" s="238" t="e">
        <f>+#REF!</f>
        <v>#REF!</v>
      </c>
      <c r="D133" s="238" t="e">
        <f>+#REF!</f>
        <v>#REF!</v>
      </c>
      <c r="E133" s="238" t="e">
        <f>+#REF!</f>
        <v>#REF!</v>
      </c>
      <c r="F133" s="238" t="e">
        <f>+#REF!</f>
        <v>#REF!</v>
      </c>
      <c r="G133" s="249" t="e">
        <f t="shared" si="5"/>
        <v>#REF!</v>
      </c>
      <c r="H133" s="239" t="e">
        <f>+#REF!</f>
        <v>#REF!</v>
      </c>
    </row>
    <row r="134" spans="1:8" ht="20.100000000000001" customHeight="1">
      <c r="A134" s="237" t="s">
        <v>43</v>
      </c>
      <c r="B134" s="258">
        <v>0</v>
      </c>
      <c r="C134" s="238" t="e">
        <f>+#REF!</f>
        <v>#REF!</v>
      </c>
      <c r="D134" s="238" t="e">
        <f>+#REF!</f>
        <v>#REF!</v>
      </c>
      <c r="E134" s="238" t="e">
        <f>+#REF!</f>
        <v>#REF!</v>
      </c>
      <c r="F134" s="238" t="e">
        <f>+#REF!</f>
        <v>#REF!</v>
      </c>
      <c r="G134" s="249" t="e">
        <f t="shared" si="5"/>
        <v>#REF!</v>
      </c>
      <c r="H134" s="239" t="e">
        <f>+#REF!</f>
        <v>#REF!</v>
      </c>
    </row>
    <row r="135" spans="1:8" ht="20.100000000000001" customHeight="1">
      <c r="A135" s="237" t="s">
        <v>44</v>
      </c>
      <c r="B135" s="258">
        <v>0</v>
      </c>
      <c r="C135" s="238" t="e">
        <f>+#REF!</f>
        <v>#REF!</v>
      </c>
      <c r="D135" s="238" t="e">
        <f>+#REF!</f>
        <v>#REF!</v>
      </c>
      <c r="E135" s="238" t="e">
        <f>+#REF!</f>
        <v>#REF!</v>
      </c>
      <c r="F135" s="238" t="e">
        <f>+#REF!</f>
        <v>#REF!</v>
      </c>
      <c r="G135" s="249" t="e">
        <f t="shared" si="5"/>
        <v>#REF!</v>
      </c>
      <c r="H135" s="239" t="e">
        <f>+#REF!</f>
        <v>#REF!</v>
      </c>
    </row>
    <row r="136" spans="1:8" ht="20.100000000000001" customHeight="1">
      <c r="A136" s="237" t="s">
        <v>45</v>
      </c>
      <c r="B136" s="258">
        <v>0</v>
      </c>
      <c r="C136" s="238" t="e">
        <f>+#REF!</f>
        <v>#REF!</v>
      </c>
      <c r="D136" s="238" t="e">
        <f>+#REF!</f>
        <v>#REF!</v>
      </c>
      <c r="E136" s="238" t="e">
        <f>+#REF!</f>
        <v>#REF!</v>
      </c>
      <c r="F136" s="238" t="e">
        <f>+#REF!</f>
        <v>#REF!</v>
      </c>
      <c r="G136" s="249" t="e">
        <f t="shared" si="5"/>
        <v>#REF!</v>
      </c>
      <c r="H136" s="239" t="e">
        <f>+#REF!</f>
        <v>#REF!</v>
      </c>
    </row>
    <row r="137" spans="1:8" ht="20.100000000000001" customHeight="1">
      <c r="A137" s="237" t="s">
        <v>46</v>
      </c>
      <c r="B137" s="258">
        <v>0</v>
      </c>
      <c r="C137" s="238" t="e">
        <f>+#REF!</f>
        <v>#REF!</v>
      </c>
      <c r="D137" s="238" t="e">
        <f>+#REF!</f>
        <v>#REF!</v>
      </c>
      <c r="E137" s="238" t="e">
        <f>+#REF!</f>
        <v>#REF!</v>
      </c>
      <c r="F137" s="238" t="e">
        <f>+#REF!</f>
        <v>#REF!</v>
      </c>
      <c r="G137" s="249" t="e">
        <f t="shared" si="5"/>
        <v>#REF!</v>
      </c>
      <c r="H137" s="239" t="e">
        <f>+#REF!</f>
        <v>#REF!</v>
      </c>
    </row>
    <row r="138" spans="1:8" ht="20.100000000000001" customHeight="1">
      <c r="A138" s="237" t="s">
        <v>47</v>
      </c>
      <c r="B138" s="258">
        <v>0</v>
      </c>
      <c r="C138" s="238" t="e">
        <f>+#REF!</f>
        <v>#REF!</v>
      </c>
      <c r="D138" s="238" t="e">
        <f>+#REF!</f>
        <v>#REF!</v>
      </c>
      <c r="E138" s="238" t="e">
        <f>+#REF!</f>
        <v>#REF!</v>
      </c>
      <c r="F138" s="238" t="e">
        <f>+#REF!</f>
        <v>#REF!</v>
      </c>
      <c r="G138" s="249" t="e">
        <f t="shared" si="5"/>
        <v>#REF!</v>
      </c>
      <c r="H138" s="239" t="e">
        <f>+#REF!</f>
        <v>#REF!</v>
      </c>
    </row>
    <row r="139" spans="1:8" ht="20.100000000000001" customHeight="1">
      <c r="A139" s="237" t="s">
        <v>48</v>
      </c>
      <c r="B139" s="258">
        <v>0</v>
      </c>
      <c r="C139" s="238" t="e">
        <f>+#REF!</f>
        <v>#REF!</v>
      </c>
      <c r="D139" s="238" t="e">
        <f>+#REF!</f>
        <v>#REF!</v>
      </c>
      <c r="E139" s="238" t="e">
        <f>+#REF!</f>
        <v>#REF!</v>
      </c>
      <c r="F139" s="238" t="e">
        <f>+#REF!</f>
        <v>#REF!</v>
      </c>
      <c r="G139" s="249" t="e">
        <f t="shared" si="5"/>
        <v>#REF!</v>
      </c>
      <c r="H139" s="239" t="e">
        <f>+#REF!</f>
        <v>#REF!</v>
      </c>
    </row>
    <row r="140" spans="1:8" ht="20.100000000000001" customHeight="1">
      <c r="A140" s="237" t="s">
        <v>49</v>
      </c>
      <c r="B140" s="258">
        <v>0</v>
      </c>
      <c r="C140" s="238" t="e">
        <f>+#REF!</f>
        <v>#REF!</v>
      </c>
      <c r="D140" s="238" t="e">
        <f>+#REF!</f>
        <v>#REF!</v>
      </c>
      <c r="E140" s="238" t="e">
        <f>+#REF!</f>
        <v>#REF!</v>
      </c>
      <c r="F140" s="238" t="e">
        <f>+#REF!</f>
        <v>#REF!</v>
      </c>
      <c r="G140" s="249" t="e">
        <f t="shared" si="5"/>
        <v>#REF!</v>
      </c>
      <c r="H140" s="239" t="e">
        <f>+#REF!</f>
        <v>#REF!</v>
      </c>
    </row>
    <row r="141" spans="1:8" ht="20.100000000000001" customHeight="1">
      <c r="A141" s="237" t="s">
        <v>50</v>
      </c>
      <c r="B141" s="258">
        <v>0</v>
      </c>
      <c r="C141" s="238" t="e">
        <f>+#REF!</f>
        <v>#REF!</v>
      </c>
      <c r="D141" s="238" t="e">
        <f>+#REF!</f>
        <v>#REF!</v>
      </c>
      <c r="E141" s="238" t="e">
        <f>+#REF!</f>
        <v>#REF!</v>
      </c>
      <c r="F141" s="238" t="e">
        <f>+#REF!</f>
        <v>#REF!</v>
      </c>
      <c r="G141" s="249" t="e">
        <f t="shared" si="5"/>
        <v>#REF!</v>
      </c>
      <c r="H141" s="239" t="e">
        <f>+#REF!</f>
        <v>#REF!</v>
      </c>
    </row>
    <row r="142" spans="1:8" ht="20.100000000000001" customHeight="1">
      <c r="A142" s="237" t="s">
        <v>51</v>
      </c>
      <c r="B142" s="258">
        <v>0</v>
      </c>
      <c r="C142" s="238" t="e">
        <f>+#REF!</f>
        <v>#REF!</v>
      </c>
      <c r="D142" s="238" t="e">
        <f>+#REF!</f>
        <v>#REF!</v>
      </c>
      <c r="E142" s="238" t="e">
        <f>+#REF!</f>
        <v>#REF!</v>
      </c>
      <c r="F142" s="238" t="e">
        <f>+#REF!</f>
        <v>#REF!</v>
      </c>
      <c r="G142" s="249" t="e">
        <f t="shared" si="5"/>
        <v>#REF!</v>
      </c>
      <c r="H142" s="239" t="e">
        <f>+#REF!</f>
        <v>#REF!</v>
      </c>
    </row>
    <row r="143" spans="1:8" ht="20.100000000000001" customHeight="1">
      <c r="A143" s="237" t="s">
        <v>52</v>
      </c>
      <c r="B143" s="258">
        <v>0</v>
      </c>
      <c r="C143" s="238" t="e">
        <f>+#REF!</f>
        <v>#REF!</v>
      </c>
      <c r="D143" s="238" t="e">
        <f>+#REF!</f>
        <v>#REF!</v>
      </c>
      <c r="E143" s="238" t="e">
        <f>+#REF!</f>
        <v>#REF!</v>
      </c>
      <c r="F143" s="238" t="e">
        <f>+#REF!</f>
        <v>#REF!</v>
      </c>
      <c r="G143" s="249" t="e">
        <f t="shared" si="5"/>
        <v>#REF!</v>
      </c>
      <c r="H143" s="239" t="e">
        <f>+#REF!</f>
        <v>#REF!</v>
      </c>
    </row>
    <row r="144" spans="1:8" ht="20.100000000000001" customHeight="1">
      <c r="A144" s="237" t="s">
        <v>53</v>
      </c>
      <c r="B144" s="258">
        <v>0</v>
      </c>
      <c r="C144" s="238" t="e">
        <f>+#REF!</f>
        <v>#REF!</v>
      </c>
      <c r="D144" s="238" t="e">
        <f>+#REF!</f>
        <v>#REF!</v>
      </c>
      <c r="E144" s="238" t="e">
        <f>+#REF!</f>
        <v>#REF!</v>
      </c>
      <c r="F144" s="238" t="e">
        <f>+#REF!</f>
        <v>#REF!</v>
      </c>
      <c r="G144" s="249" t="e">
        <f t="shared" si="5"/>
        <v>#REF!</v>
      </c>
      <c r="H144" s="239" t="e">
        <f>+#REF!</f>
        <v>#REF!</v>
      </c>
    </row>
    <row r="145" spans="1:8" ht="5.0999999999999996" customHeight="1" thickBot="1">
      <c r="A145" s="246"/>
      <c r="B145" s="255"/>
      <c r="C145" s="247"/>
      <c r="D145" s="247"/>
      <c r="E145" s="247"/>
      <c r="F145" s="247"/>
      <c r="G145" s="247"/>
      <c r="H145" s="248"/>
    </row>
    <row r="146" spans="1:8" ht="26.1" customHeight="1" thickBot="1">
      <c r="A146" s="240" t="s">
        <v>54</v>
      </c>
      <c r="B146" s="241">
        <f>SUM(B127:B144)</f>
        <v>11</v>
      </c>
      <c r="C146" s="241" t="e">
        <f>SUM(C127:C144)</f>
        <v>#REF!</v>
      </c>
      <c r="D146" s="241" t="e">
        <f>SUM(D127:D144)</f>
        <v>#REF!</v>
      </c>
      <c r="E146" s="241" t="e">
        <f>SUM(E127:E144)</f>
        <v>#REF!</v>
      </c>
      <c r="F146" s="241" t="e">
        <f>SUM(F127:F144)</f>
        <v>#REF!</v>
      </c>
      <c r="G146" s="241" t="e">
        <f>SUM(B146:F146)</f>
        <v>#REF!</v>
      </c>
      <c r="H146" s="242" t="e">
        <f>SUM(H127:H144)</f>
        <v>#REF!</v>
      </c>
    </row>
    <row r="147" spans="1:8" ht="18" customHeight="1">
      <c r="A147" s="244" t="s">
        <v>55</v>
      </c>
      <c r="B147" s="243"/>
    </row>
    <row r="148" spans="1:8" ht="21" customHeight="1">
      <c r="A148" s="244" t="s">
        <v>56</v>
      </c>
      <c r="B148" s="244"/>
    </row>
    <row r="149" spans="1:8" ht="18" customHeight="1">
      <c r="A149" s="243" t="s">
        <v>57</v>
      </c>
      <c r="B149" s="243"/>
    </row>
    <row r="150" spans="1:8" ht="24" customHeight="1">
      <c r="A150" s="513" t="s">
        <v>304</v>
      </c>
      <c r="B150" s="513"/>
      <c r="C150" s="513"/>
      <c r="D150" s="513"/>
      <c r="E150" s="513"/>
      <c r="F150" s="513"/>
      <c r="G150" s="513"/>
      <c r="H150" s="513"/>
    </row>
    <row r="151" spans="1:8" ht="24" customHeight="1">
      <c r="A151" s="513" t="s">
        <v>21</v>
      </c>
      <c r="B151" s="513"/>
      <c r="C151" s="513"/>
      <c r="D151" s="513"/>
      <c r="E151" s="513"/>
      <c r="F151" s="513"/>
      <c r="G151" s="513"/>
      <c r="H151" s="513"/>
    </row>
    <row r="152" spans="1:8" ht="24" customHeight="1">
      <c r="A152" s="513" t="str">
        <f>+A28</f>
        <v>Al 31 de Marzo de 2020</v>
      </c>
      <c r="B152" s="513"/>
      <c r="C152" s="513"/>
      <c r="D152" s="513"/>
      <c r="E152" s="513"/>
      <c r="F152" s="513"/>
      <c r="G152" s="513"/>
      <c r="H152" s="513"/>
    </row>
    <row r="153" spans="1:8" ht="8.1" customHeight="1" thickBot="1"/>
    <row r="154" spans="1:8" ht="21" customHeight="1">
      <c r="A154" s="224"/>
      <c r="B154" s="257" t="s">
        <v>22</v>
      </c>
      <c r="C154" s="225" t="s">
        <v>23</v>
      </c>
      <c r="D154" s="225" t="s">
        <v>23</v>
      </c>
      <c r="E154" s="226" t="s">
        <v>24</v>
      </c>
      <c r="F154" s="226" t="s">
        <v>25</v>
      </c>
      <c r="G154" s="226" t="s">
        <v>23</v>
      </c>
      <c r="H154" s="227" t="s">
        <v>22</v>
      </c>
    </row>
    <row r="155" spans="1:8" ht="21" customHeight="1">
      <c r="A155" s="228"/>
      <c r="B155" s="253" t="s">
        <v>26</v>
      </c>
      <c r="C155" s="229" t="s">
        <v>27</v>
      </c>
      <c r="D155" s="229" t="s">
        <v>27</v>
      </c>
      <c r="E155" s="229" t="s">
        <v>27</v>
      </c>
      <c r="F155" s="229" t="s">
        <v>26</v>
      </c>
      <c r="G155" s="229" t="s">
        <v>28</v>
      </c>
      <c r="H155" s="230" t="s">
        <v>29</v>
      </c>
    </row>
    <row r="156" spans="1:8" ht="21" customHeight="1" thickBot="1">
      <c r="A156" s="231" t="s">
        <v>30</v>
      </c>
      <c r="B156" s="256" t="s">
        <v>31</v>
      </c>
      <c r="C156" s="232" t="s">
        <v>32</v>
      </c>
      <c r="D156" s="232" t="s">
        <v>6</v>
      </c>
      <c r="E156" s="232" t="s">
        <v>33</v>
      </c>
      <c r="F156" s="232" t="s">
        <v>34</v>
      </c>
      <c r="G156" s="232" t="s">
        <v>26</v>
      </c>
      <c r="H156" s="233" t="s">
        <v>35</v>
      </c>
    </row>
    <row r="157" spans="1:8" ht="6.95" customHeight="1">
      <c r="A157" s="234"/>
      <c r="B157" s="254"/>
      <c r="C157" s="235"/>
      <c r="D157" s="235"/>
      <c r="E157" s="235"/>
      <c r="F157" s="235"/>
      <c r="G157" s="235"/>
      <c r="H157" s="236"/>
    </row>
    <row r="158" spans="1:8" ht="20.100000000000001" customHeight="1">
      <c r="A158" s="237" t="s">
        <v>36</v>
      </c>
      <c r="B158" s="258">
        <v>4</v>
      </c>
      <c r="C158" s="238" t="e">
        <f>+#REF!</f>
        <v>#REF!</v>
      </c>
      <c r="D158" s="238" t="e">
        <f>+#REF!</f>
        <v>#REF!</v>
      </c>
      <c r="E158" s="238" t="e">
        <f>+#REF!</f>
        <v>#REF!</v>
      </c>
      <c r="F158" s="238" t="e">
        <f>+#REF!</f>
        <v>#REF!</v>
      </c>
      <c r="G158" s="249" t="e">
        <f>SUM(B158:F158)</f>
        <v>#REF!</v>
      </c>
      <c r="H158" s="239" t="e">
        <f>+#REF!+#REF!+#REF!+#REF!</f>
        <v>#REF!</v>
      </c>
    </row>
    <row r="159" spans="1:8" ht="20.100000000000001" customHeight="1">
      <c r="A159" s="237" t="s">
        <v>37</v>
      </c>
      <c r="B159" s="258">
        <v>3</v>
      </c>
      <c r="C159" s="238" t="e">
        <f>+#REF!</f>
        <v>#REF!</v>
      </c>
      <c r="D159" s="238" t="e">
        <f>+#REF!</f>
        <v>#REF!</v>
      </c>
      <c r="E159" s="238" t="e">
        <f>+#REF!</f>
        <v>#REF!</v>
      </c>
      <c r="F159" s="238" t="e">
        <f>+#REF!</f>
        <v>#REF!</v>
      </c>
      <c r="G159" s="249" t="e">
        <f t="shared" ref="G159:G175" si="6">SUM(B159:F159)</f>
        <v>#REF!</v>
      </c>
      <c r="H159" s="239" t="e">
        <f>+#REF!+#REF!+#REF!+#REF!</f>
        <v>#REF!</v>
      </c>
    </row>
    <row r="160" spans="1:8" ht="20.100000000000001" customHeight="1">
      <c r="A160" s="237" t="s">
        <v>38</v>
      </c>
      <c r="B160" s="258">
        <v>2</v>
      </c>
      <c r="C160" s="238" t="e">
        <f>+#REF!</f>
        <v>#REF!</v>
      </c>
      <c r="D160" s="238" t="e">
        <f>+#REF!</f>
        <v>#REF!</v>
      </c>
      <c r="E160" s="238" t="e">
        <f>+#REF!</f>
        <v>#REF!</v>
      </c>
      <c r="F160" s="238" t="e">
        <f>+#REF!</f>
        <v>#REF!</v>
      </c>
      <c r="G160" s="249" t="e">
        <f t="shared" si="6"/>
        <v>#REF!</v>
      </c>
      <c r="H160" s="239" t="e">
        <f>+#REF!+#REF!+#REF!+#REF!</f>
        <v>#REF!</v>
      </c>
    </row>
    <row r="161" spans="1:8" ht="20.100000000000001" customHeight="1">
      <c r="A161" s="237" t="s">
        <v>39</v>
      </c>
      <c r="B161" s="258">
        <v>0</v>
      </c>
      <c r="C161" s="238" t="e">
        <f>+#REF!</f>
        <v>#REF!</v>
      </c>
      <c r="D161" s="238" t="e">
        <f>+#REF!</f>
        <v>#REF!</v>
      </c>
      <c r="E161" s="238" t="e">
        <f>+#REF!</f>
        <v>#REF!</v>
      </c>
      <c r="F161" s="238" t="e">
        <f>+#REF!</f>
        <v>#REF!</v>
      </c>
      <c r="G161" s="249" t="e">
        <f t="shared" si="6"/>
        <v>#REF!</v>
      </c>
      <c r="H161" s="239" t="e">
        <f>+#REF!+#REF!+#REF!+#REF!</f>
        <v>#REF!</v>
      </c>
    </row>
    <row r="162" spans="1:8" ht="20.100000000000001" customHeight="1">
      <c r="A162" s="237" t="s">
        <v>40</v>
      </c>
      <c r="B162" s="258">
        <v>1</v>
      </c>
      <c r="C162" s="238" t="e">
        <f>+#REF!</f>
        <v>#REF!</v>
      </c>
      <c r="D162" s="238" t="e">
        <f>+#REF!</f>
        <v>#REF!</v>
      </c>
      <c r="E162" s="238" t="e">
        <f>+#REF!</f>
        <v>#REF!</v>
      </c>
      <c r="F162" s="238" t="e">
        <f>+#REF!</f>
        <v>#REF!</v>
      </c>
      <c r="G162" s="249" t="e">
        <f t="shared" si="6"/>
        <v>#REF!</v>
      </c>
      <c r="H162" s="239" t="e">
        <f>+#REF!+#REF!+#REF!+#REF!</f>
        <v>#REF!</v>
      </c>
    </row>
    <row r="163" spans="1:8" ht="20.100000000000001" customHeight="1">
      <c r="A163" s="237" t="s">
        <v>41</v>
      </c>
      <c r="B163" s="258">
        <v>0</v>
      </c>
      <c r="C163" s="238" t="e">
        <f>+#REF!</f>
        <v>#REF!</v>
      </c>
      <c r="D163" s="238" t="e">
        <f>+#REF!</f>
        <v>#REF!</v>
      </c>
      <c r="E163" s="238" t="e">
        <f>+#REF!</f>
        <v>#REF!</v>
      </c>
      <c r="F163" s="238" t="e">
        <f>+#REF!</f>
        <v>#REF!</v>
      </c>
      <c r="G163" s="249" t="e">
        <f t="shared" si="6"/>
        <v>#REF!</v>
      </c>
      <c r="H163" s="239" t="e">
        <f>+#REF!+#REF!+#REF!+#REF!</f>
        <v>#REF!</v>
      </c>
    </row>
    <row r="164" spans="1:8" ht="20.100000000000001" customHeight="1">
      <c r="A164" s="245" t="s">
        <v>42</v>
      </c>
      <c r="B164" s="259">
        <v>0</v>
      </c>
      <c r="C164" s="238" t="e">
        <f>+#REF!</f>
        <v>#REF!</v>
      </c>
      <c r="D164" s="238" t="e">
        <f>+#REF!</f>
        <v>#REF!</v>
      </c>
      <c r="E164" s="238" t="e">
        <f>+#REF!</f>
        <v>#REF!</v>
      </c>
      <c r="F164" s="238" t="e">
        <f>+#REF!</f>
        <v>#REF!</v>
      </c>
      <c r="G164" s="249" t="e">
        <f t="shared" si="6"/>
        <v>#REF!</v>
      </c>
      <c r="H164" s="239" t="e">
        <f>+#REF!+#REF!+#REF!+#REF!</f>
        <v>#REF!</v>
      </c>
    </row>
    <row r="165" spans="1:8" ht="20.100000000000001" customHeight="1">
      <c r="A165" s="237" t="s">
        <v>43</v>
      </c>
      <c r="B165" s="258">
        <v>0</v>
      </c>
      <c r="C165" s="238" t="e">
        <f>+#REF!</f>
        <v>#REF!</v>
      </c>
      <c r="D165" s="238" t="e">
        <f>+#REF!</f>
        <v>#REF!</v>
      </c>
      <c r="E165" s="238" t="e">
        <f>+#REF!</f>
        <v>#REF!</v>
      </c>
      <c r="F165" s="238" t="e">
        <f>+#REF!</f>
        <v>#REF!</v>
      </c>
      <c r="G165" s="249" t="e">
        <f t="shared" si="6"/>
        <v>#REF!</v>
      </c>
      <c r="H165" s="239" t="e">
        <f>+#REF!+#REF!+#REF!+#REF!</f>
        <v>#REF!</v>
      </c>
    </row>
    <row r="166" spans="1:8" ht="20.100000000000001" customHeight="1">
      <c r="A166" s="237" t="s">
        <v>44</v>
      </c>
      <c r="B166" s="258">
        <v>0</v>
      </c>
      <c r="C166" s="238" t="e">
        <f>+#REF!</f>
        <v>#REF!</v>
      </c>
      <c r="D166" s="238" t="e">
        <f>+#REF!</f>
        <v>#REF!</v>
      </c>
      <c r="E166" s="238" t="e">
        <f>+#REF!</f>
        <v>#REF!</v>
      </c>
      <c r="F166" s="238" t="e">
        <f>+#REF!</f>
        <v>#REF!</v>
      </c>
      <c r="G166" s="249" t="e">
        <f t="shared" si="6"/>
        <v>#REF!</v>
      </c>
      <c r="H166" s="239" t="e">
        <f>+#REF!+#REF!+#REF!+#REF!</f>
        <v>#REF!</v>
      </c>
    </row>
    <row r="167" spans="1:8" ht="20.100000000000001" customHeight="1">
      <c r="A167" s="237" t="s">
        <v>45</v>
      </c>
      <c r="B167" s="258">
        <v>1</v>
      </c>
      <c r="C167" s="238" t="e">
        <f>+#REF!</f>
        <v>#REF!</v>
      </c>
      <c r="D167" s="238" t="e">
        <f>+#REF!</f>
        <v>#REF!</v>
      </c>
      <c r="E167" s="238" t="e">
        <f>+#REF!</f>
        <v>#REF!</v>
      </c>
      <c r="F167" s="238" t="e">
        <f>+#REF!</f>
        <v>#REF!</v>
      </c>
      <c r="G167" s="249" t="e">
        <f t="shared" si="6"/>
        <v>#REF!</v>
      </c>
      <c r="H167" s="239" t="e">
        <f>+#REF!+#REF!+#REF!+#REF!</f>
        <v>#REF!</v>
      </c>
    </row>
    <row r="168" spans="1:8" ht="20.100000000000001" customHeight="1">
      <c r="A168" s="237" t="s">
        <v>46</v>
      </c>
      <c r="B168" s="258">
        <v>0</v>
      </c>
      <c r="C168" s="238" t="e">
        <f>+#REF!</f>
        <v>#REF!</v>
      </c>
      <c r="D168" s="238" t="e">
        <f>+#REF!</f>
        <v>#REF!</v>
      </c>
      <c r="E168" s="238" t="e">
        <f>+#REF!</f>
        <v>#REF!</v>
      </c>
      <c r="F168" s="238" t="e">
        <f>+#REF!</f>
        <v>#REF!</v>
      </c>
      <c r="G168" s="249" t="e">
        <f t="shared" si="6"/>
        <v>#REF!</v>
      </c>
      <c r="H168" s="239" t="e">
        <f>+#REF!+#REF!+#REF!+#REF!</f>
        <v>#REF!</v>
      </c>
    </row>
    <row r="169" spans="1:8" ht="20.100000000000001" customHeight="1">
      <c r="A169" s="237" t="s">
        <v>47</v>
      </c>
      <c r="B169" s="258">
        <v>0</v>
      </c>
      <c r="C169" s="238" t="e">
        <f>+#REF!</f>
        <v>#REF!</v>
      </c>
      <c r="D169" s="238" t="e">
        <f>+#REF!</f>
        <v>#REF!</v>
      </c>
      <c r="E169" s="238" t="e">
        <f>+#REF!</f>
        <v>#REF!</v>
      </c>
      <c r="F169" s="238" t="e">
        <f>+#REF!</f>
        <v>#REF!</v>
      </c>
      <c r="G169" s="249" t="e">
        <f t="shared" si="6"/>
        <v>#REF!</v>
      </c>
      <c r="H169" s="239" t="e">
        <f>+#REF!+#REF!+#REF!+#REF!</f>
        <v>#REF!</v>
      </c>
    </row>
    <row r="170" spans="1:8" ht="20.100000000000001" customHeight="1">
      <c r="A170" s="237" t="s">
        <v>48</v>
      </c>
      <c r="B170" s="258">
        <v>0</v>
      </c>
      <c r="C170" s="238" t="e">
        <f>+#REF!</f>
        <v>#REF!</v>
      </c>
      <c r="D170" s="238" t="e">
        <f>+#REF!</f>
        <v>#REF!</v>
      </c>
      <c r="E170" s="238" t="e">
        <f>+#REF!</f>
        <v>#REF!</v>
      </c>
      <c r="F170" s="238" t="e">
        <f>+#REF!</f>
        <v>#REF!</v>
      </c>
      <c r="G170" s="249" t="e">
        <f t="shared" si="6"/>
        <v>#REF!</v>
      </c>
      <c r="H170" s="239" t="e">
        <f>+#REF!+#REF!+#REF!+#REF!</f>
        <v>#REF!</v>
      </c>
    </row>
    <row r="171" spans="1:8" ht="20.100000000000001" customHeight="1">
      <c r="A171" s="237" t="s">
        <v>49</v>
      </c>
      <c r="B171" s="258">
        <v>0</v>
      </c>
      <c r="C171" s="238" t="e">
        <f>+#REF!</f>
        <v>#REF!</v>
      </c>
      <c r="D171" s="238" t="e">
        <f>+#REF!</f>
        <v>#REF!</v>
      </c>
      <c r="E171" s="238" t="e">
        <f>+#REF!</f>
        <v>#REF!</v>
      </c>
      <c r="F171" s="238" t="e">
        <f>+#REF!</f>
        <v>#REF!</v>
      </c>
      <c r="G171" s="249" t="e">
        <f t="shared" si="6"/>
        <v>#REF!</v>
      </c>
      <c r="H171" s="239" t="e">
        <f>+#REF!+#REF!+#REF!+#REF!</f>
        <v>#REF!</v>
      </c>
    </row>
    <row r="172" spans="1:8" ht="20.100000000000001" customHeight="1">
      <c r="A172" s="237" t="s">
        <v>50</v>
      </c>
      <c r="B172" s="258">
        <v>0</v>
      </c>
      <c r="C172" s="238" t="e">
        <f>+#REF!</f>
        <v>#REF!</v>
      </c>
      <c r="D172" s="238" t="e">
        <f>+#REF!</f>
        <v>#REF!</v>
      </c>
      <c r="E172" s="238" t="e">
        <f>+#REF!</f>
        <v>#REF!</v>
      </c>
      <c r="F172" s="238" t="e">
        <f>+#REF!</f>
        <v>#REF!</v>
      </c>
      <c r="G172" s="249" t="e">
        <f t="shared" si="6"/>
        <v>#REF!</v>
      </c>
      <c r="H172" s="239" t="e">
        <f>+#REF!+#REF!+#REF!+#REF!</f>
        <v>#REF!</v>
      </c>
    </row>
    <row r="173" spans="1:8" ht="20.100000000000001" customHeight="1">
      <c r="A173" s="237" t="s">
        <v>51</v>
      </c>
      <c r="B173" s="258">
        <v>0</v>
      </c>
      <c r="C173" s="238" t="e">
        <f>+#REF!</f>
        <v>#REF!</v>
      </c>
      <c r="D173" s="238" t="e">
        <f>+#REF!</f>
        <v>#REF!</v>
      </c>
      <c r="E173" s="238" t="e">
        <f>+#REF!</f>
        <v>#REF!</v>
      </c>
      <c r="F173" s="238" t="e">
        <f>+#REF!</f>
        <v>#REF!</v>
      </c>
      <c r="G173" s="249" t="e">
        <f t="shared" si="6"/>
        <v>#REF!</v>
      </c>
      <c r="H173" s="239" t="e">
        <f>+#REF!+#REF!+#REF!+#REF!</f>
        <v>#REF!</v>
      </c>
    </row>
    <row r="174" spans="1:8" ht="20.100000000000001" customHeight="1">
      <c r="A174" s="237" t="s">
        <v>52</v>
      </c>
      <c r="B174" s="258">
        <v>0</v>
      </c>
      <c r="C174" s="238" t="e">
        <f>+#REF!</f>
        <v>#REF!</v>
      </c>
      <c r="D174" s="238" t="e">
        <f>+#REF!</f>
        <v>#REF!</v>
      </c>
      <c r="E174" s="238" t="e">
        <f>+#REF!</f>
        <v>#REF!</v>
      </c>
      <c r="F174" s="238" t="e">
        <f>+#REF!</f>
        <v>#REF!</v>
      </c>
      <c r="G174" s="249" t="e">
        <f t="shared" si="6"/>
        <v>#REF!</v>
      </c>
      <c r="H174" s="239" t="e">
        <f>+#REF!+#REF!+#REF!+#REF!</f>
        <v>#REF!</v>
      </c>
    </row>
    <row r="175" spans="1:8" ht="20.100000000000001" customHeight="1">
      <c r="A175" s="237" t="s">
        <v>53</v>
      </c>
      <c r="B175" s="258">
        <v>0</v>
      </c>
      <c r="C175" s="238" t="e">
        <f>+#REF!</f>
        <v>#REF!</v>
      </c>
      <c r="D175" s="238" t="e">
        <f>+#REF!</f>
        <v>#REF!</v>
      </c>
      <c r="E175" s="238" t="e">
        <f>+#REF!</f>
        <v>#REF!</v>
      </c>
      <c r="F175" s="238" t="e">
        <f>+#REF!</f>
        <v>#REF!</v>
      </c>
      <c r="G175" s="249" t="e">
        <f t="shared" si="6"/>
        <v>#REF!</v>
      </c>
      <c r="H175" s="239" t="e">
        <f>+#REF!+#REF!+#REF!+#REF!</f>
        <v>#REF!</v>
      </c>
    </row>
    <row r="176" spans="1:8" ht="5.0999999999999996" customHeight="1" thickBot="1">
      <c r="A176" s="246"/>
      <c r="B176" s="255"/>
      <c r="C176" s="247"/>
      <c r="D176" s="238" t="e">
        <f>+#REF!</f>
        <v>#REF!</v>
      </c>
      <c r="E176" s="247"/>
      <c r="F176" s="247"/>
      <c r="G176" s="247"/>
      <c r="H176" s="248"/>
    </row>
    <row r="177" spans="1:8" ht="26.1" customHeight="1" thickBot="1">
      <c r="A177" s="240" t="s">
        <v>54</v>
      </c>
      <c r="B177" s="241">
        <f>SUM(B158:B175)</f>
        <v>11</v>
      </c>
      <c r="C177" s="241" t="e">
        <f>SUM(C158:C175)</f>
        <v>#REF!</v>
      </c>
      <c r="D177" s="241" t="e">
        <f>SUM(D158:D175)</f>
        <v>#REF!</v>
      </c>
      <c r="E177" s="241" t="e">
        <f>SUM(E158:E175)</f>
        <v>#REF!</v>
      </c>
      <c r="F177" s="241" t="e">
        <f>SUM(F158:F175)</f>
        <v>#REF!</v>
      </c>
      <c r="G177" s="241" t="e">
        <f>SUM(B177:F177)</f>
        <v>#REF!</v>
      </c>
      <c r="H177" s="242" t="e">
        <f>SUM(H158:H174)</f>
        <v>#REF!</v>
      </c>
    </row>
    <row r="178" spans="1:8" ht="18" customHeight="1">
      <c r="A178" s="244" t="s">
        <v>55</v>
      </c>
      <c r="B178" s="243"/>
    </row>
    <row r="179" spans="1:8" ht="21" customHeight="1">
      <c r="A179" s="244" t="s">
        <v>56</v>
      </c>
      <c r="B179" s="244"/>
    </row>
    <row r="180" spans="1:8" ht="18" customHeight="1">
      <c r="A180" s="243" t="s">
        <v>57</v>
      </c>
      <c r="B180" s="243"/>
    </row>
    <row r="181" spans="1:8" ht="24" customHeight="1">
      <c r="A181" s="512" t="s">
        <v>305</v>
      </c>
      <c r="B181" s="513"/>
      <c r="C181" s="513"/>
      <c r="D181" s="513"/>
      <c r="E181" s="513"/>
      <c r="F181" s="513"/>
      <c r="G181" s="513"/>
      <c r="H181" s="513"/>
    </row>
    <row r="182" spans="1:8" ht="24" customHeight="1">
      <c r="A182" s="513" t="s">
        <v>21</v>
      </c>
      <c r="B182" s="513"/>
      <c r="C182" s="513"/>
      <c r="D182" s="513"/>
      <c r="E182" s="513"/>
      <c r="F182" s="513"/>
      <c r="G182" s="513"/>
      <c r="H182" s="513"/>
    </row>
    <row r="183" spans="1:8" ht="24" customHeight="1">
      <c r="A183" s="513" t="str">
        <f>+A28</f>
        <v>Al 31 de Marzo de 2020</v>
      </c>
      <c r="B183" s="513"/>
      <c r="C183" s="513"/>
      <c r="D183" s="513"/>
      <c r="E183" s="513"/>
      <c r="F183" s="513"/>
      <c r="G183" s="513"/>
      <c r="H183" s="513"/>
    </row>
    <row r="184" spans="1:8" ht="8.1" customHeight="1" thickBot="1"/>
    <row r="185" spans="1:8" ht="21" customHeight="1">
      <c r="A185" s="224"/>
      <c r="B185" s="257" t="s">
        <v>22</v>
      </c>
      <c r="C185" s="225" t="s">
        <v>23</v>
      </c>
      <c r="D185" s="225" t="s">
        <v>23</v>
      </c>
      <c r="E185" s="226" t="s">
        <v>24</v>
      </c>
      <c r="F185" s="226" t="s">
        <v>25</v>
      </c>
      <c r="G185" s="226" t="s">
        <v>23</v>
      </c>
      <c r="H185" s="227" t="s">
        <v>22</v>
      </c>
    </row>
    <row r="186" spans="1:8" ht="21" customHeight="1">
      <c r="A186" s="228"/>
      <c r="B186" s="253" t="s">
        <v>26</v>
      </c>
      <c r="C186" s="229" t="s">
        <v>27</v>
      </c>
      <c r="D186" s="229" t="s">
        <v>27</v>
      </c>
      <c r="E186" s="229" t="s">
        <v>27</v>
      </c>
      <c r="F186" s="229" t="s">
        <v>26</v>
      </c>
      <c r="G186" s="229" t="s">
        <v>28</v>
      </c>
      <c r="H186" s="230" t="s">
        <v>29</v>
      </c>
    </row>
    <row r="187" spans="1:8" ht="21" customHeight="1" thickBot="1">
      <c r="A187" s="231" t="s">
        <v>30</v>
      </c>
      <c r="B187" s="256" t="s">
        <v>31</v>
      </c>
      <c r="C187" s="232" t="s">
        <v>32</v>
      </c>
      <c r="D187" s="232" t="s">
        <v>6</v>
      </c>
      <c r="E187" s="232" t="s">
        <v>33</v>
      </c>
      <c r="F187" s="232" t="s">
        <v>34</v>
      </c>
      <c r="G187" s="232" t="s">
        <v>26</v>
      </c>
      <c r="H187" s="233" t="s">
        <v>35</v>
      </c>
    </row>
    <row r="188" spans="1:8" ht="6.95" customHeight="1">
      <c r="A188" s="234"/>
      <c r="B188" s="254"/>
      <c r="C188" s="235"/>
      <c r="D188" s="235"/>
      <c r="E188" s="235"/>
      <c r="F188" s="235"/>
      <c r="G188" s="235"/>
      <c r="H188" s="236"/>
    </row>
    <row r="189" spans="1:8" ht="20.100000000000001" customHeight="1">
      <c r="A189" s="237" t="s">
        <v>36</v>
      </c>
      <c r="B189" s="258">
        <v>5</v>
      </c>
      <c r="C189" s="238" t="e">
        <f>+#REF!</f>
        <v>#REF!</v>
      </c>
      <c r="D189" s="238" t="e">
        <f>+#REF!</f>
        <v>#REF!</v>
      </c>
      <c r="E189" s="238" t="e">
        <f>+#REF!</f>
        <v>#REF!</v>
      </c>
      <c r="F189" s="238" t="e">
        <f>+#REF!</f>
        <v>#REF!</v>
      </c>
      <c r="G189" s="249" t="e">
        <f>SUM(B189:F189)</f>
        <v>#REF!</v>
      </c>
      <c r="H189" s="239" t="e">
        <f>+#REF!</f>
        <v>#REF!</v>
      </c>
    </row>
    <row r="190" spans="1:8" ht="20.100000000000001" customHeight="1">
      <c r="A190" s="237" t="s">
        <v>37</v>
      </c>
      <c r="B190" s="258">
        <v>0</v>
      </c>
      <c r="C190" s="238" t="e">
        <f>+#REF!</f>
        <v>#REF!</v>
      </c>
      <c r="D190" s="238" t="e">
        <f>+#REF!</f>
        <v>#REF!</v>
      </c>
      <c r="E190" s="238" t="e">
        <f>+#REF!</f>
        <v>#REF!</v>
      </c>
      <c r="F190" s="238" t="e">
        <f>+#REF!</f>
        <v>#REF!</v>
      </c>
      <c r="G190" s="249" t="e">
        <f t="shared" ref="G190:G206" si="7">SUM(B190:F190)</f>
        <v>#REF!</v>
      </c>
      <c r="H190" s="239" t="e">
        <f>+#REF!</f>
        <v>#REF!</v>
      </c>
    </row>
    <row r="191" spans="1:8" ht="20.100000000000001" customHeight="1">
      <c r="A191" s="237" t="s">
        <v>38</v>
      </c>
      <c r="B191" s="258">
        <v>0</v>
      </c>
      <c r="C191" s="238" t="e">
        <f>+#REF!</f>
        <v>#REF!</v>
      </c>
      <c r="D191" s="238" t="e">
        <f>+#REF!</f>
        <v>#REF!</v>
      </c>
      <c r="E191" s="238" t="e">
        <f>+#REF!</f>
        <v>#REF!</v>
      </c>
      <c r="F191" s="238" t="e">
        <f>+#REF!</f>
        <v>#REF!</v>
      </c>
      <c r="G191" s="249" t="e">
        <f t="shared" si="7"/>
        <v>#REF!</v>
      </c>
      <c r="H191" s="239" t="e">
        <f>+#REF!</f>
        <v>#REF!</v>
      </c>
    </row>
    <row r="192" spans="1:8" ht="20.100000000000001" customHeight="1">
      <c r="A192" s="237" t="s">
        <v>39</v>
      </c>
      <c r="B192" s="258">
        <v>0</v>
      </c>
      <c r="C192" s="238" t="e">
        <f>+#REF!</f>
        <v>#REF!</v>
      </c>
      <c r="D192" s="238" t="e">
        <f>+#REF!</f>
        <v>#REF!</v>
      </c>
      <c r="E192" s="238" t="e">
        <f>+#REF!</f>
        <v>#REF!</v>
      </c>
      <c r="F192" s="238" t="e">
        <f>+#REF!</f>
        <v>#REF!</v>
      </c>
      <c r="G192" s="249" t="e">
        <f t="shared" si="7"/>
        <v>#REF!</v>
      </c>
      <c r="H192" s="239" t="e">
        <f>+#REF!</f>
        <v>#REF!</v>
      </c>
    </row>
    <row r="193" spans="1:8" ht="20.100000000000001" customHeight="1">
      <c r="A193" s="237" t="s">
        <v>40</v>
      </c>
      <c r="B193" s="258">
        <v>0</v>
      </c>
      <c r="C193" s="238" t="e">
        <f>+#REF!</f>
        <v>#REF!</v>
      </c>
      <c r="D193" s="238" t="e">
        <f>+#REF!</f>
        <v>#REF!</v>
      </c>
      <c r="E193" s="238" t="e">
        <f>+#REF!</f>
        <v>#REF!</v>
      </c>
      <c r="F193" s="238" t="e">
        <f>+#REF!</f>
        <v>#REF!</v>
      </c>
      <c r="G193" s="249" t="e">
        <f t="shared" si="7"/>
        <v>#REF!</v>
      </c>
      <c r="H193" s="239" t="e">
        <f>+#REF!</f>
        <v>#REF!</v>
      </c>
    </row>
    <row r="194" spans="1:8" ht="20.100000000000001" customHeight="1">
      <c r="A194" s="237" t="s">
        <v>41</v>
      </c>
      <c r="B194" s="258">
        <v>0</v>
      </c>
      <c r="C194" s="238" t="e">
        <f>+#REF!</f>
        <v>#REF!</v>
      </c>
      <c r="D194" s="238" t="e">
        <f>+#REF!</f>
        <v>#REF!</v>
      </c>
      <c r="E194" s="238" t="e">
        <f>+#REF!</f>
        <v>#REF!</v>
      </c>
      <c r="F194" s="238" t="e">
        <f>+#REF!</f>
        <v>#REF!</v>
      </c>
      <c r="G194" s="249" t="e">
        <f t="shared" si="7"/>
        <v>#REF!</v>
      </c>
      <c r="H194" s="239" t="e">
        <f>+#REF!</f>
        <v>#REF!</v>
      </c>
    </row>
    <row r="195" spans="1:8" ht="20.100000000000001" customHeight="1">
      <c r="A195" s="245" t="s">
        <v>42</v>
      </c>
      <c r="B195" s="259">
        <v>0</v>
      </c>
      <c r="C195" s="238" t="e">
        <f>+#REF!</f>
        <v>#REF!</v>
      </c>
      <c r="D195" s="238" t="e">
        <f>+#REF!</f>
        <v>#REF!</v>
      </c>
      <c r="E195" s="238" t="e">
        <f>+#REF!</f>
        <v>#REF!</v>
      </c>
      <c r="F195" s="238" t="e">
        <f>+#REF!</f>
        <v>#REF!</v>
      </c>
      <c r="G195" s="249" t="e">
        <f t="shared" si="7"/>
        <v>#REF!</v>
      </c>
      <c r="H195" s="239" t="e">
        <f>+#REF!</f>
        <v>#REF!</v>
      </c>
    </row>
    <row r="196" spans="1:8" ht="20.100000000000001" customHeight="1">
      <c r="A196" s="237" t="s">
        <v>43</v>
      </c>
      <c r="B196" s="258">
        <v>0</v>
      </c>
      <c r="C196" s="238" t="e">
        <f>+#REF!</f>
        <v>#REF!</v>
      </c>
      <c r="D196" s="238" t="e">
        <f>+#REF!</f>
        <v>#REF!</v>
      </c>
      <c r="E196" s="238" t="e">
        <f>+#REF!</f>
        <v>#REF!</v>
      </c>
      <c r="F196" s="238" t="e">
        <f>+#REF!</f>
        <v>#REF!</v>
      </c>
      <c r="G196" s="249" t="e">
        <f t="shared" si="7"/>
        <v>#REF!</v>
      </c>
      <c r="H196" s="239" t="e">
        <f>+#REF!</f>
        <v>#REF!</v>
      </c>
    </row>
    <row r="197" spans="1:8" ht="20.100000000000001" customHeight="1">
      <c r="A197" s="237" t="s">
        <v>44</v>
      </c>
      <c r="B197" s="258">
        <v>0</v>
      </c>
      <c r="C197" s="238" t="e">
        <f>+#REF!</f>
        <v>#REF!</v>
      </c>
      <c r="D197" s="238" t="e">
        <f>+#REF!</f>
        <v>#REF!</v>
      </c>
      <c r="E197" s="238" t="e">
        <f>+#REF!</f>
        <v>#REF!</v>
      </c>
      <c r="F197" s="238" t="e">
        <f>+#REF!</f>
        <v>#REF!</v>
      </c>
      <c r="G197" s="249" t="e">
        <f t="shared" si="7"/>
        <v>#REF!</v>
      </c>
      <c r="H197" s="239" t="e">
        <f>+#REF!</f>
        <v>#REF!</v>
      </c>
    </row>
    <row r="198" spans="1:8" ht="20.100000000000001" customHeight="1">
      <c r="A198" s="237" t="s">
        <v>45</v>
      </c>
      <c r="B198" s="258">
        <v>0</v>
      </c>
      <c r="C198" s="238" t="e">
        <f>+#REF!</f>
        <v>#REF!</v>
      </c>
      <c r="D198" s="238" t="e">
        <f>+#REF!</f>
        <v>#REF!</v>
      </c>
      <c r="E198" s="238" t="e">
        <f>+#REF!</f>
        <v>#REF!</v>
      </c>
      <c r="F198" s="238" t="e">
        <f>+#REF!</f>
        <v>#REF!</v>
      </c>
      <c r="G198" s="249" t="e">
        <f t="shared" si="7"/>
        <v>#REF!</v>
      </c>
      <c r="H198" s="239" t="e">
        <f>+#REF!</f>
        <v>#REF!</v>
      </c>
    </row>
    <row r="199" spans="1:8" ht="20.100000000000001" customHeight="1">
      <c r="A199" s="237" t="s">
        <v>46</v>
      </c>
      <c r="B199" s="258">
        <v>0</v>
      </c>
      <c r="C199" s="238" t="e">
        <f>+#REF!</f>
        <v>#REF!</v>
      </c>
      <c r="D199" s="238" t="e">
        <f>+#REF!</f>
        <v>#REF!</v>
      </c>
      <c r="E199" s="238" t="e">
        <f>+#REF!</f>
        <v>#REF!</v>
      </c>
      <c r="F199" s="238" t="e">
        <f>+#REF!</f>
        <v>#REF!</v>
      </c>
      <c r="G199" s="249" t="e">
        <f t="shared" si="7"/>
        <v>#REF!</v>
      </c>
      <c r="H199" s="239" t="e">
        <f>+#REF!</f>
        <v>#REF!</v>
      </c>
    </row>
    <row r="200" spans="1:8" ht="20.100000000000001" customHeight="1">
      <c r="A200" s="237" t="s">
        <v>47</v>
      </c>
      <c r="B200" s="258">
        <v>0</v>
      </c>
      <c r="C200" s="238" t="e">
        <f>+#REF!</f>
        <v>#REF!</v>
      </c>
      <c r="D200" s="238" t="e">
        <f>+#REF!</f>
        <v>#REF!</v>
      </c>
      <c r="E200" s="238" t="e">
        <f>+#REF!</f>
        <v>#REF!</v>
      </c>
      <c r="F200" s="238" t="e">
        <f>+#REF!</f>
        <v>#REF!</v>
      </c>
      <c r="G200" s="249" t="e">
        <f t="shared" si="7"/>
        <v>#REF!</v>
      </c>
      <c r="H200" s="239" t="e">
        <f>+#REF!</f>
        <v>#REF!</v>
      </c>
    </row>
    <row r="201" spans="1:8" ht="20.100000000000001" customHeight="1">
      <c r="A201" s="237" t="s">
        <v>48</v>
      </c>
      <c r="B201" s="258">
        <v>0</v>
      </c>
      <c r="C201" s="238" t="e">
        <f>+#REF!</f>
        <v>#REF!</v>
      </c>
      <c r="D201" s="238" t="e">
        <f>+#REF!</f>
        <v>#REF!</v>
      </c>
      <c r="E201" s="238" t="e">
        <f>+#REF!</f>
        <v>#REF!</v>
      </c>
      <c r="F201" s="238" t="e">
        <f>+#REF!</f>
        <v>#REF!</v>
      </c>
      <c r="G201" s="249" t="e">
        <f t="shared" si="7"/>
        <v>#REF!</v>
      </c>
      <c r="H201" s="239" t="e">
        <f>+#REF!</f>
        <v>#REF!</v>
      </c>
    </row>
    <row r="202" spans="1:8" ht="20.100000000000001" customHeight="1">
      <c r="A202" s="237" t="s">
        <v>49</v>
      </c>
      <c r="B202" s="258">
        <v>0</v>
      </c>
      <c r="C202" s="238" t="e">
        <f>+#REF!</f>
        <v>#REF!</v>
      </c>
      <c r="D202" s="238" t="e">
        <f>+#REF!</f>
        <v>#REF!</v>
      </c>
      <c r="E202" s="238" t="e">
        <f>+#REF!</f>
        <v>#REF!</v>
      </c>
      <c r="F202" s="238" t="e">
        <f>+#REF!</f>
        <v>#REF!</v>
      </c>
      <c r="G202" s="249" t="e">
        <f t="shared" si="7"/>
        <v>#REF!</v>
      </c>
      <c r="H202" s="239" t="e">
        <f>+#REF!</f>
        <v>#REF!</v>
      </c>
    </row>
    <row r="203" spans="1:8" ht="20.100000000000001" customHeight="1">
      <c r="A203" s="237" t="s">
        <v>50</v>
      </c>
      <c r="B203" s="258">
        <v>0</v>
      </c>
      <c r="C203" s="238" t="e">
        <f>+#REF!</f>
        <v>#REF!</v>
      </c>
      <c r="D203" s="238" t="e">
        <f>+#REF!</f>
        <v>#REF!</v>
      </c>
      <c r="E203" s="238" t="e">
        <f>+#REF!</f>
        <v>#REF!</v>
      </c>
      <c r="F203" s="238" t="e">
        <f>+#REF!</f>
        <v>#REF!</v>
      </c>
      <c r="G203" s="249" t="e">
        <f t="shared" si="7"/>
        <v>#REF!</v>
      </c>
      <c r="H203" s="239" t="e">
        <f>+#REF!</f>
        <v>#REF!</v>
      </c>
    </row>
    <row r="204" spans="1:8" ht="20.100000000000001" customHeight="1">
      <c r="A204" s="237" t="s">
        <v>51</v>
      </c>
      <c r="B204" s="258">
        <v>0</v>
      </c>
      <c r="C204" s="238" t="e">
        <f>+#REF!</f>
        <v>#REF!</v>
      </c>
      <c r="D204" s="238" t="e">
        <f>+#REF!</f>
        <v>#REF!</v>
      </c>
      <c r="E204" s="238" t="e">
        <f>+#REF!</f>
        <v>#REF!</v>
      </c>
      <c r="F204" s="238" t="e">
        <f>+#REF!</f>
        <v>#REF!</v>
      </c>
      <c r="G204" s="249" t="e">
        <f t="shared" si="7"/>
        <v>#REF!</v>
      </c>
      <c r="H204" s="239" t="e">
        <f>+#REF!</f>
        <v>#REF!</v>
      </c>
    </row>
    <row r="205" spans="1:8" ht="20.100000000000001" customHeight="1">
      <c r="A205" s="237" t="s">
        <v>52</v>
      </c>
      <c r="B205" s="258">
        <v>0</v>
      </c>
      <c r="C205" s="238" t="e">
        <f>+#REF!</f>
        <v>#REF!</v>
      </c>
      <c r="D205" s="238" t="e">
        <f>+#REF!</f>
        <v>#REF!</v>
      </c>
      <c r="E205" s="238" t="e">
        <f>+#REF!</f>
        <v>#REF!</v>
      </c>
      <c r="F205" s="238" t="e">
        <f>+#REF!</f>
        <v>#REF!</v>
      </c>
      <c r="G205" s="249" t="e">
        <f t="shared" si="7"/>
        <v>#REF!</v>
      </c>
      <c r="H205" s="239" t="e">
        <f>+#REF!</f>
        <v>#REF!</v>
      </c>
    </row>
    <row r="206" spans="1:8" ht="20.100000000000001" customHeight="1">
      <c r="A206" s="237" t="s">
        <v>53</v>
      </c>
      <c r="B206" s="258">
        <v>0</v>
      </c>
      <c r="C206" s="238" t="e">
        <f>+#REF!</f>
        <v>#REF!</v>
      </c>
      <c r="D206" s="238" t="e">
        <f>+#REF!</f>
        <v>#REF!</v>
      </c>
      <c r="E206" s="238" t="e">
        <f>+#REF!</f>
        <v>#REF!</v>
      </c>
      <c r="F206" s="238" t="e">
        <f>+#REF!</f>
        <v>#REF!</v>
      </c>
      <c r="G206" s="249" t="e">
        <f t="shared" si="7"/>
        <v>#REF!</v>
      </c>
      <c r="H206" s="239" t="e">
        <f>+#REF!</f>
        <v>#REF!</v>
      </c>
    </row>
    <row r="207" spans="1:8" ht="5.0999999999999996" customHeight="1" thickBot="1">
      <c r="A207" s="246"/>
      <c r="B207" s="255"/>
      <c r="C207" s="247"/>
      <c r="D207" s="247"/>
      <c r="E207" s="247"/>
      <c r="F207" s="247"/>
      <c r="G207" s="247"/>
      <c r="H207" s="248"/>
    </row>
    <row r="208" spans="1:8" ht="26.1" customHeight="1" thickBot="1">
      <c r="A208" s="240" t="s">
        <v>54</v>
      </c>
      <c r="B208" s="241">
        <f>SUM(B189:B206)</f>
        <v>5</v>
      </c>
      <c r="C208" s="241" t="e">
        <f>SUM(C189:C206)</f>
        <v>#REF!</v>
      </c>
      <c r="D208" s="241" t="e">
        <f>SUM(D189:D206)</f>
        <v>#REF!</v>
      </c>
      <c r="E208" s="241" t="e">
        <f>SUM(E189:E206)</f>
        <v>#REF!</v>
      </c>
      <c r="F208" s="241" t="e">
        <f>SUM(F189:F206)</f>
        <v>#REF!</v>
      </c>
      <c r="G208" s="241" t="e">
        <f>SUM(B208:F208)</f>
        <v>#REF!</v>
      </c>
      <c r="H208" s="242" t="e">
        <f>SUM(H189:H206)</f>
        <v>#REF!</v>
      </c>
    </row>
    <row r="209" spans="1:8" ht="18" customHeight="1">
      <c r="A209" s="244" t="s">
        <v>55</v>
      </c>
      <c r="B209" s="243"/>
    </row>
    <row r="210" spans="1:8" ht="21" customHeight="1">
      <c r="A210" s="244" t="s">
        <v>56</v>
      </c>
      <c r="B210" s="244"/>
    </row>
    <row r="211" spans="1:8" ht="18" customHeight="1">
      <c r="A211" s="243" t="s">
        <v>57</v>
      </c>
      <c r="B211" s="243"/>
    </row>
    <row r="212" spans="1:8" ht="24" customHeight="1">
      <c r="A212" s="513" t="s">
        <v>306</v>
      </c>
      <c r="B212" s="513"/>
      <c r="C212" s="513"/>
      <c r="D212" s="513"/>
      <c r="E212" s="513"/>
      <c r="F212" s="513"/>
      <c r="G212" s="513"/>
      <c r="H212" s="513"/>
    </row>
    <row r="213" spans="1:8" ht="24" customHeight="1">
      <c r="A213" s="513" t="s">
        <v>21</v>
      </c>
      <c r="B213" s="513"/>
      <c r="C213" s="513"/>
      <c r="D213" s="513"/>
      <c r="E213" s="513"/>
      <c r="F213" s="513"/>
      <c r="G213" s="513"/>
      <c r="H213" s="513"/>
    </row>
    <row r="214" spans="1:8" ht="24" customHeight="1">
      <c r="A214" s="513" t="str">
        <f>+A28</f>
        <v>Al 31 de Marzo de 2020</v>
      </c>
      <c r="B214" s="513"/>
      <c r="C214" s="513"/>
      <c r="D214" s="513"/>
      <c r="E214" s="513"/>
      <c r="F214" s="513"/>
      <c r="G214" s="513"/>
      <c r="H214" s="513"/>
    </row>
    <row r="215" spans="1:8" ht="8.1" customHeight="1" thickBot="1"/>
    <row r="216" spans="1:8" ht="21" customHeight="1">
      <c r="A216" s="224"/>
      <c r="B216" s="257" t="s">
        <v>22</v>
      </c>
      <c r="C216" s="225" t="s">
        <v>23</v>
      </c>
      <c r="D216" s="225" t="s">
        <v>23</v>
      </c>
      <c r="E216" s="226" t="s">
        <v>24</v>
      </c>
      <c r="F216" s="226" t="s">
        <v>25</v>
      </c>
      <c r="G216" s="226" t="s">
        <v>23</v>
      </c>
      <c r="H216" s="227" t="s">
        <v>22</v>
      </c>
    </row>
    <row r="217" spans="1:8" ht="21" customHeight="1">
      <c r="A217" s="228"/>
      <c r="B217" s="253" t="s">
        <v>26</v>
      </c>
      <c r="C217" s="229" t="s">
        <v>27</v>
      </c>
      <c r="D217" s="229" t="s">
        <v>27</v>
      </c>
      <c r="E217" s="229" t="s">
        <v>27</v>
      </c>
      <c r="F217" s="229" t="s">
        <v>26</v>
      </c>
      <c r="G217" s="229" t="s">
        <v>28</v>
      </c>
      <c r="H217" s="230" t="s">
        <v>29</v>
      </c>
    </row>
    <row r="218" spans="1:8" ht="21" customHeight="1" thickBot="1">
      <c r="A218" s="231" t="s">
        <v>30</v>
      </c>
      <c r="B218" s="256" t="s">
        <v>31</v>
      </c>
      <c r="C218" s="232" t="s">
        <v>32</v>
      </c>
      <c r="D218" s="232" t="s">
        <v>6</v>
      </c>
      <c r="E218" s="232" t="s">
        <v>33</v>
      </c>
      <c r="F218" s="232" t="s">
        <v>34</v>
      </c>
      <c r="G218" s="232" t="s">
        <v>26</v>
      </c>
      <c r="H218" s="233" t="s">
        <v>35</v>
      </c>
    </row>
    <row r="219" spans="1:8" ht="6.95" customHeight="1">
      <c r="A219" s="234"/>
      <c r="B219" s="254"/>
      <c r="C219" s="235"/>
      <c r="D219" s="235"/>
      <c r="E219" s="235"/>
      <c r="F219" s="235"/>
      <c r="G219" s="235"/>
      <c r="H219" s="236"/>
    </row>
    <row r="220" spans="1:8" ht="20.100000000000001" customHeight="1">
      <c r="A220" s="237" t="s">
        <v>36</v>
      </c>
      <c r="B220" s="258">
        <v>1</v>
      </c>
      <c r="C220" s="238" t="e">
        <f>+#REF!</f>
        <v>#REF!</v>
      </c>
      <c r="D220" s="238" t="e">
        <f>+#REF!</f>
        <v>#REF!</v>
      </c>
      <c r="E220" s="238" t="e">
        <f>+#REF!</f>
        <v>#REF!</v>
      </c>
      <c r="F220" s="238" t="e">
        <f>+#REF!</f>
        <v>#REF!</v>
      </c>
      <c r="G220" s="249" t="e">
        <f>SUM(B220:F220)</f>
        <v>#REF!</v>
      </c>
      <c r="H220" s="239" t="e">
        <f>+#REF!</f>
        <v>#REF!</v>
      </c>
    </row>
    <row r="221" spans="1:8" ht="20.100000000000001" customHeight="1">
      <c r="A221" s="237" t="s">
        <v>37</v>
      </c>
      <c r="B221" s="258">
        <v>0</v>
      </c>
      <c r="C221" s="238" t="e">
        <f>+#REF!</f>
        <v>#REF!</v>
      </c>
      <c r="D221" s="238" t="e">
        <f>+#REF!</f>
        <v>#REF!</v>
      </c>
      <c r="E221" s="238" t="e">
        <f>+#REF!</f>
        <v>#REF!</v>
      </c>
      <c r="F221" s="238" t="e">
        <f>+#REF!</f>
        <v>#REF!</v>
      </c>
      <c r="G221" s="249" t="e">
        <f t="shared" ref="G221:G237" si="8">SUM(B221:F221)</f>
        <v>#REF!</v>
      </c>
      <c r="H221" s="239" t="e">
        <f>+#REF!</f>
        <v>#REF!</v>
      </c>
    </row>
    <row r="222" spans="1:8" ht="20.100000000000001" customHeight="1">
      <c r="A222" s="237" t="s">
        <v>38</v>
      </c>
      <c r="B222" s="258">
        <v>0</v>
      </c>
      <c r="C222" s="238" t="e">
        <f>+#REF!</f>
        <v>#REF!</v>
      </c>
      <c r="D222" s="238" t="e">
        <f>+#REF!</f>
        <v>#REF!</v>
      </c>
      <c r="E222" s="238" t="e">
        <f>+#REF!</f>
        <v>#REF!</v>
      </c>
      <c r="F222" s="238" t="e">
        <f>+#REF!</f>
        <v>#REF!</v>
      </c>
      <c r="G222" s="249" t="e">
        <f t="shared" si="8"/>
        <v>#REF!</v>
      </c>
      <c r="H222" s="239" t="e">
        <f>+#REF!</f>
        <v>#REF!</v>
      </c>
    </row>
    <row r="223" spans="1:8" ht="20.100000000000001" customHeight="1">
      <c r="A223" s="237" t="s">
        <v>39</v>
      </c>
      <c r="B223" s="258">
        <v>0</v>
      </c>
      <c r="C223" s="238" t="e">
        <f>+#REF!</f>
        <v>#REF!</v>
      </c>
      <c r="D223" s="238" t="e">
        <f>+#REF!</f>
        <v>#REF!</v>
      </c>
      <c r="E223" s="238" t="e">
        <f>+#REF!</f>
        <v>#REF!</v>
      </c>
      <c r="F223" s="238" t="e">
        <f>+#REF!</f>
        <v>#REF!</v>
      </c>
      <c r="G223" s="249" t="e">
        <f t="shared" si="8"/>
        <v>#REF!</v>
      </c>
      <c r="H223" s="239" t="e">
        <f>+#REF!</f>
        <v>#REF!</v>
      </c>
    </row>
    <row r="224" spans="1:8" ht="20.100000000000001" customHeight="1">
      <c r="A224" s="237" t="s">
        <v>40</v>
      </c>
      <c r="B224" s="258">
        <v>0</v>
      </c>
      <c r="C224" s="238" t="e">
        <f>+#REF!</f>
        <v>#REF!</v>
      </c>
      <c r="D224" s="238" t="e">
        <f>+#REF!</f>
        <v>#REF!</v>
      </c>
      <c r="E224" s="238" t="e">
        <f>+#REF!</f>
        <v>#REF!</v>
      </c>
      <c r="F224" s="238" t="e">
        <f>+#REF!</f>
        <v>#REF!</v>
      </c>
      <c r="G224" s="249" t="e">
        <f t="shared" si="8"/>
        <v>#REF!</v>
      </c>
      <c r="H224" s="239" t="e">
        <f>+#REF!</f>
        <v>#REF!</v>
      </c>
    </row>
    <row r="225" spans="1:8" ht="20.100000000000001" customHeight="1">
      <c r="A225" s="237" t="s">
        <v>41</v>
      </c>
      <c r="B225" s="258">
        <v>0</v>
      </c>
      <c r="C225" s="238" t="e">
        <f>+#REF!</f>
        <v>#REF!</v>
      </c>
      <c r="D225" s="238" t="e">
        <f>+#REF!</f>
        <v>#REF!</v>
      </c>
      <c r="E225" s="238" t="e">
        <f>+#REF!</f>
        <v>#REF!</v>
      </c>
      <c r="F225" s="238" t="e">
        <f>+#REF!</f>
        <v>#REF!</v>
      </c>
      <c r="G225" s="249" t="e">
        <f t="shared" si="8"/>
        <v>#REF!</v>
      </c>
      <c r="H225" s="239" t="e">
        <f>+#REF!</f>
        <v>#REF!</v>
      </c>
    </row>
    <row r="226" spans="1:8" ht="20.100000000000001" customHeight="1">
      <c r="A226" s="245" t="s">
        <v>42</v>
      </c>
      <c r="B226" s="259">
        <v>0</v>
      </c>
      <c r="C226" s="238" t="e">
        <f>+#REF!</f>
        <v>#REF!</v>
      </c>
      <c r="D226" s="238" t="e">
        <f>+#REF!</f>
        <v>#REF!</v>
      </c>
      <c r="E226" s="238" t="e">
        <f>+#REF!</f>
        <v>#REF!</v>
      </c>
      <c r="F226" s="238" t="e">
        <f>+#REF!</f>
        <v>#REF!</v>
      </c>
      <c r="G226" s="249" t="e">
        <f t="shared" si="8"/>
        <v>#REF!</v>
      </c>
      <c r="H226" s="239" t="e">
        <f>+#REF!</f>
        <v>#REF!</v>
      </c>
    </row>
    <row r="227" spans="1:8" ht="20.100000000000001" customHeight="1">
      <c r="A227" s="237" t="s">
        <v>43</v>
      </c>
      <c r="B227" s="258">
        <v>0</v>
      </c>
      <c r="C227" s="238" t="e">
        <f>+#REF!</f>
        <v>#REF!</v>
      </c>
      <c r="D227" s="238" t="e">
        <f>+#REF!</f>
        <v>#REF!</v>
      </c>
      <c r="E227" s="238" t="e">
        <f>+#REF!</f>
        <v>#REF!</v>
      </c>
      <c r="F227" s="238" t="e">
        <f>+#REF!</f>
        <v>#REF!</v>
      </c>
      <c r="G227" s="249" t="e">
        <f t="shared" si="8"/>
        <v>#REF!</v>
      </c>
      <c r="H227" s="239" t="e">
        <f>+#REF!</f>
        <v>#REF!</v>
      </c>
    </row>
    <row r="228" spans="1:8" ht="20.100000000000001" customHeight="1">
      <c r="A228" s="237" t="s">
        <v>44</v>
      </c>
      <c r="B228" s="258">
        <v>0</v>
      </c>
      <c r="C228" s="238" t="e">
        <f>+#REF!</f>
        <v>#REF!</v>
      </c>
      <c r="D228" s="238" t="e">
        <f>+#REF!</f>
        <v>#REF!</v>
      </c>
      <c r="E228" s="238" t="e">
        <f>+#REF!</f>
        <v>#REF!</v>
      </c>
      <c r="F228" s="238" t="e">
        <f>+#REF!</f>
        <v>#REF!</v>
      </c>
      <c r="G228" s="249" t="e">
        <f t="shared" si="8"/>
        <v>#REF!</v>
      </c>
      <c r="H228" s="239" t="e">
        <f>+#REF!</f>
        <v>#REF!</v>
      </c>
    </row>
    <row r="229" spans="1:8" ht="20.100000000000001" customHeight="1">
      <c r="A229" s="237" t="s">
        <v>45</v>
      </c>
      <c r="B229" s="258">
        <v>0</v>
      </c>
      <c r="C229" s="238" t="e">
        <f>+#REF!</f>
        <v>#REF!</v>
      </c>
      <c r="D229" s="238" t="e">
        <f>+#REF!</f>
        <v>#REF!</v>
      </c>
      <c r="E229" s="238" t="e">
        <f>+#REF!</f>
        <v>#REF!</v>
      </c>
      <c r="F229" s="238" t="e">
        <f>+#REF!</f>
        <v>#REF!</v>
      </c>
      <c r="G229" s="249" t="e">
        <f t="shared" si="8"/>
        <v>#REF!</v>
      </c>
      <c r="H229" s="239" t="e">
        <f>+#REF!</f>
        <v>#REF!</v>
      </c>
    </row>
    <row r="230" spans="1:8" ht="20.100000000000001" customHeight="1">
      <c r="A230" s="237" t="s">
        <v>46</v>
      </c>
      <c r="B230" s="258">
        <v>0</v>
      </c>
      <c r="C230" s="238" t="e">
        <f>+#REF!</f>
        <v>#REF!</v>
      </c>
      <c r="D230" s="238" t="e">
        <f>+#REF!</f>
        <v>#REF!</v>
      </c>
      <c r="E230" s="238" t="e">
        <f>+#REF!</f>
        <v>#REF!</v>
      </c>
      <c r="F230" s="238" t="e">
        <f>+#REF!</f>
        <v>#REF!</v>
      </c>
      <c r="G230" s="249" t="e">
        <f t="shared" si="8"/>
        <v>#REF!</v>
      </c>
      <c r="H230" s="239" t="e">
        <f>+#REF!</f>
        <v>#REF!</v>
      </c>
    </row>
    <row r="231" spans="1:8" ht="20.100000000000001" customHeight="1">
      <c r="A231" s="237" t="s">
        <v>47</v>
      </c>
      <c r="B231" s="258">
        <v>0</v>
      </c>
      <c r="C231" s="238" t="e">
        <f>+#REF!</f>
        <v>#REF!</v>
      </c>
      <c r="D231" s="238" t="e">
        <f>+#REF!</f>
        <v>#REF!</v>
      </c>
      <c r="E231" s="238" t="e">
        <f>+#REF!</f>
        <v>#REF!</v>
      </c>
      <c r="F231" s="238" t="e">
        <f>+#REF!</f>
        <v>#REF!</v>
      </c>
      <c r="G231" s="249" t="e">
        <f t="shared" si="8"/>
        <v>#REF!</v>
      </c>
      <c r="H231" s="239" t="e">
        <f>+#REF!</f>
        <v>#REF!</v>
      </c>
    </row>
    <row r="232" spans="1:8" ht="20.100000000000001" customHeight="1">
      <c r="A232" s="237" t="s">
        <v>48</v>
      </c>
      <c r="B232" s="258">
        <v>0</v>
      </c>
      <c r="C232" s="238" t="e">
        <f>+#REF!</f>
        <v>#REF!</v>
      </c>
      <c r="D232" s="238" t="e">
        <f>+#REF!</f>
        <v>#REF!</v>
      </c>
      <c r="E232" s="238" t="e">
        <f>+#REF!</f>
        <v>#REF!</v>
      </c>
      <c r="F232" s="238" t="e">
        <f>+#REF!</f>
        <v>#REF!</v>
      </c>
      <c r="G232" s="249" t="e">
        <f t="shared" si="8"/>
        <v>#REF!</v>
      </c>
      <c r="H232" s="239" t="e">
        <f>+#REF!</f>
        <v>#REF!</v>
      </c>
    </row>
    <row r="233" spans="1:8" ht="20.100000000000001" customHeight="1">
      <c r="A233" s="237" t="s">
        <v>49</v>
      </c>
      <c r="B233" s="258">
        <v>0</v>
      </c>
      <c r="C233" s="238" t="e">
        <f>+#REF!</f>
        <v>#REF!</v>
      </c>
      <c r="D233" s="238" t="e">
        <f>+#REF!</f>
        <v>#REF!</v>
      </c>
      <c r="E233" s="238" t="e">
        <f>+#REF!</f>
        <v>#REF!</v>
      </c>
      <c r="F233" s="238" t="e">
        <f>+#REF!</f>
        <v>#REF!</v>
      </c>
      <c r="G233" s="249" t="e">
        <f t="shared" si="8"/>
        <v>#REF!</v>
      </c>
      <c r="H233" s="239" t="e">
        <f>+#REF!</f>
        <v>#REF!</v>
      </c>
    </row>
    <row r="234" spans="1:8" ht="20.100000000000001" customHeight="1">
      <c r="A234" s="237" t="s">
        <v>50</v>
      </c>
      <c r="B234" s="258">
        <v>0</v>
      </c>
      <c r="C234" s="238" t="e">
        <f>+#REF!</f>
        <v>#REF!</v>
      </c>
      <c r="D234" s="238" t="e">
        <f>+#REF!</f>
        <v>#REF!</v>
      </c>
      <c r="E234" s="238" t="e">
        <f>+#REF!</f>
        <v>#REF!</v>
      </c>
      <c r="F234" s="238" t="e">
        <f>+#REF!</f>
        <v>#REF!</v>
      </c>
      <c r="G234" s="249" t="e">
        <f t="shared" si="8"/>
        <v>#REF!</v>
      </c>
      <c r="H234" s="239" t="e">
        <f>+#REF!</f>
        <v>#REF!</v>
      </c>
    </row>
    <row r="235" spans="1:8" ht="20.100000000000001" customHeight="1">
      <c r="A235" s="237" t="s">
        <v>51</v>
      </c>
      <c r="B235" s="258">
        <v>0</v>
      </c>
      <c r="C235" s="238" t="e">
        <f>+#REF!</f>
        <v>#REF!</v>
      </c>
      <c r="D235" s="238" t="e">
        <f>+#REF!</f>
        <v>#REF!</v>
      </c>
      <c r="E235" s="238" t="e">
        <f>+#REF!</f>
        <v>#REF!</v>
      </c>
      <c r="F235" s="238" t="e">
        <f>+#REF!</f>
        <v>#REF!</v>
      </c>
      <c r="G235" s="249" t="e">
        <f t="shared" si="8"/>
        <v>#REF!</v>
      </c>
      <c r="H235" s="239" t="e">
        <f>+#REF!</f>
        <v>#REF!</v>
      </c>
    </row>
    <row r="236" spans="1:8" ht="20.100000000000001" customHeight="1">
      <c r="A236" s="237" t="s">
        <v>52</v>
      </c>
      <c r="B236" s="258">
        <v>0</v>
      </c>
      <c r="C236" s="238" t="e">
        <f>+#REF!</f>
        <v>#REF!</v>
      </c>
      <c r="D236" s="238" t="e">
        <f>+#REF!</f>
        <v>#REF!</v>
      </c>
      <c r="E236" s="238" t="e">
        <f>+#REF!</f>
        <v>#REF!</v>
      </c>
      <c r="F236" s="238" t="e">
        <f>+#REF!</f>
        <v>#REF!</v>
      </c>
      <c r="G236" s="249" t="e">
        <f t="shared" si="8"/>
        <v>#REF!</v>
      </c>
      <c r="H236" s="239" t="e">
        <f>+#REF!</f>
        <v>#REF!</v>
      </c>
    </row>
    <row r="237" spans="1:8" ht="20.100000000000001" customHeight="1">
      <c r="A237" s="237" t="s">
        <v>53</v>
      </c>
      <c r="B237" s="258">
        <v>0</v>
      </c>
      <c r="C237" s="238" t="e">
        <f>+#REF!</f>
        <v>#REF!</v>
      </c>
      <c r="D237" s="238" t="e">
        <f>+#REF!</f>
        <v>#REF!</v>
      </c>
      <c r="E237" s="238" t="e">
        <f>+#REF!</f>
        <v>#REF!</v>
      </c>
      <c r="F237" s="238" t="e">
        <f>+#REF!</f>
        <v>#REF!</v>
      </c>
      <c r="G237" s="249" t="e">
        <f t="shared" si="8"/>
        <v>#REF!</v>
      </c>
      <c r="H237" s="239" t="e">
        <f>+#REF!</f>
        <v>#REF!</v>
      </c>
    </row>
    <row r="238" spans="1:8" ht="5.0999999999999996" customHeight="1" thickBot="1">
      <c r="A238" s="246"/>
      <c r="B238" s="255"/>
      <c r="C238" s="247"/>
      <c r="D238" s="247"/>
      <c r="E238" s="247"/>
      <c r="F238" s="247"/>
      <c r="G238" s="247"/>
      <c r="H238" s="248"/>
    </row>
    <row r="239" spans="1:8" ht="26.1" customHeight="1" thickBot="1">
      <c r="A239" s="240" t="s">
        <v>54</v>
      </c>
      <c r="B239" s="241">
        <f>SUM(B220:B237)</f>
        <v>1</v>
      </c>
      <c r="C239" s="241" t="e">
        <f>SUM(C220:C237)</f>
        <v>#REF!</v>
      </c>
      <c r="D239" s="241" t="e">
        <f>SUM(D220:D237)</f>
        <v>#REF!</v>
      </c>
      <c r="E239" s="241" t="e">
        <f>SUM(E220:E237)</f>
        <v>#REF!</v>
      </c>
      <c r="F239" s="241" t="e">
        <f>SUM(F220:F237)</f>
        <v>#REF!</v>
      </c>
      <c r="G239" s="241" t="e">
        <f>SUM(B239:F239)</f>
        <v>#REF!</v>
      </c>
      <c r="H239" s="242" t="e">
        <f>SUM(H220:H237)</f>
        <v>#REF!</v>
      </c>
    </row>
    <row r="240" spans="1:8" ht="18" customHeight="1">
      <c r="A240" s="244" t="s">
        <v>55</v>
      </c>
      <c r="B240" s="243"/>
    </row>
    <row r="241" spans="1:8" ht="21" customHeight="1">
      <c r="A241" s="244" t="s">
        <v>56</v>
      </c>
      <c r="B241" s="244"/>
    </row>
    <row r="242" spans="1:8" ht="18" customHeight="1">
      <c r="A242" s="243" t="s">
        <v>57</v>
      </c>
      <c r="B242" s="243"/>
    </row>
    <row r="243" spans="1:8" ht="24" customHeight="1">
      <c r="A243" s="513" t="s">
        <v>307</v>
      </c>
      <c r="B243" s="513"/>
      <c r="C243" s="513"/>
      <c r="D243" s="513"/>
      <c r="E243" s="513"/>
      <c r="F243" s="513"/>
      <c r="G243" s="513"/>
      <c r="H243" s="513"/>
    </row>
    <row r="244" spans="1:8" ht="24" customHeight="1">
      <c r="A244" s="513" t="s">
        <v>21</v>
      </c>
      <c r="B244" s="513"/>
      <c r="C244" s="513"/>
      <c r="D244" s="513"/>
      <c r="E244" s="513"/>
      <c r="F244" s="513"/>
      <c r="G244" s="513"/>
      <c r="H244" s="513"/>
    </row>
    <row r="245" spans="1:8" ht="24" customHeight="1">
      <c r="A245" s="513" t="str">
        <f>+A28</f>
        <v>Al 31 de Marzo de 2020</v>
      </c>
      <c r="B245" s="513"/>
      <c r="C245" s="513"/>
      <c r="D245" s="513"/>
      <c r="E245" s="513"/>
      <c r="F245" s="513"/>
      <c r="G245" s="513"/>
      <c r="H245" s="513"/>
    </row>
    <row r="246" spans="1:8" ht="8.1" customHeight="1" thickBot="1"/>
    <row r="247" spans="1:8" ht="21" customHeight="1">
      <c r="A247" s="224"/>
      <c r="B247" s="257" t="s">
        <v>22</v>
      </c>
      <c r="C247" s="225" t="s">
        <v>23</v>
      </c>
      <c r="D247" s="225" t="s">
        <v>23</v>
      </c>
      <c r="E247" s="226" t="s">
        <v>24</v>
      </c>
      <c r="F247" s="226" t="s">
        <v>25</v>
      </c>
      <c r="G247" s="226" t="s">
        <v>23</v>
      </c>
      <c r="H247" s="227" t="s">
        <v>22</v>
      </c>
    </row>
    <row r="248" spans="1:8" ht="21" customHeight="1">
      <c r="A248" s="228"/>
      <c r="B248" s="253" t="s">
        <v>26</v>
      </c>
      <c r="C248" s="229" t="s">
        <v>27</v>
      </c>
      <c r="D248" s="229" t="s">
        <v>27</v>
      </c>
      <c r="E248" s="229" t="s">
        <v>27</v>
      </c>
      <c r="F248" s="229" t="s">
        <v>26</v>
      </c>
      <c r="G248" s="229" t="s">
        <v>28</v>
      </c>
      <c r="H248" s="230" t="s">
        <v>29</v>
      </c>
    </row>
    <row r="249" spans="1:8" ht="21" customHeight="1" thickBot="1">
      <c r="A249" s="231" t="s">
        <v>30</v>
      </c>
      <c r="B249" s="256" t="s">
        <v>31</v>
      </c>
      <c r="C249" s="232" t="s">
        <v>32</v>
      </c>
      <c r="D249" s="232" t="s">
        <v>6</v>
      </c>
      <c r="E249" s="232" t="s">
        <v>33</v>
      </c>
      <c r="F249" s="232" t="s">
        <v>34</v>
      </c>
      <c r="G249" s="232" t="s">
        <v>26</v>
      </c>
      <c r="H249" s="233" t="s">
        <v>35</v>
      </c>
    </row>
    <row r="250" spans="1:8" ht="6.95" customHeight="1">
      <c r="A250" s="234"/>
      <c r="B250" s="254"/>
      <c r="C250" s="235"/>
      <c r="D250" s="235"/>
      <c r="E250" s="235"/>
      <c r="F250" s="235"/>
      <c r="G250" s="235"/>
      <c r="H250" s="236"/>
    </row>
    <row r="251" spans="1:8" ht="20.100000000000001" customHeight="1">
      <c r="A251" s="237" t="s">
        <v>36</v>
      </c>
      <c r="B251" s="258">
        <v>1</v>
      </c>
      <c r="C251" s="238" t="e">
        <f>+#REF!</f>
        <v>#REF!</v>
      </c>
      <c r="D251" s="238" t="e">
        <f>+#REF!</f>
        <v>#REF!</v>
      </c>
      <c r="E251" s="238" t="e">
        <f>+#REF!</f>
        <v>#REF!</v>
      </c>
      <c r="F251" s="238" t="e">
        <f>+#REF!</f>
        <v>#REF!</v>
      </c>
      <c r="G251" s="249" t="e">
        <f>SUM(B251:F251)</f>
        <v>#REF!</v>
      </c>
      <c r="H251" s="239" t="e">
        <f>+#REF!</f>
        <v>#REF!</v>
      </c>
    </row>
    <row r="252" spans="1:8" ht="20.100000000000001" customHeight="1">
      <c r="A252" s="237" t="s">
        <v>37</v>
      </c>
      <c r="B252" s="258">
        <v>4</v>
      </c>
      <c r="C252" s="238" t="e">
        <f>+#REF!</f>
        <v>#REF!</v>
      </c>
      <c r="D252" s="238" t="e">
        <f>+#REF!</f>
        <v>#REF!</v>
      </c>
      <c r="E252" s="238" t="e">
        <f>+#REF!</f>
        <v>#REF!</v>
      </c>
      <c r="F252" s="238" t="e">
        <f>+#REF!</f>
        <v>#REF!</v>
      </c>
      <c r="G252" s="249" t="e">
        <f t="shared" ref="G252:G268" si="9">SUM(B252:F252)</f>
        <v>#REF!</v>
      </c>
      <c r="H252" s="239" t="e">
        <f>+#REF!</f>
        <v>#REF!</v>
      </c>
    </row>
    <row r="253" spans="1:8" ht="20.100000000000001" customHeight="1">
      <c r="A253" s="237" t="s">
        <v>38</v>
      </c>
      <c r="B253" s="258">
        <v>0</v>
      </c>
      <c r="C253" s="238" t="e">
        <f>+#REF!</f>
        <v>#REF!</v>
      </c>
      <c r="D253" s="238" t="e">
        <f>+#REF!</f>
        <v>#REF!</v>
      </c>
      <c r="E253" s="238" t="e">
        <f>+#REF!</f>
        <v>#REF!</v>
      </c>
      <c r="F253" s="238" t="e">
        <f>+#REF!</f>
        <v>#REF!</v>
      </c>
      <c r="G253" s="249" t="e">
        <f t="shared" si="9"/>
        <v>#REF!</v>
      </c>
      <c r="H253" s="239" t="e">
        <f>+#REF!</f>
        <v>#REF!</v>
      </c>
    </row>
    <row r="254" spans="1:8" ht="20.100000000000001" customHeight="1">
      <c r="A254" s="237" t="s">
        <v>39</v>
      </c>
      <c r="B254" s="258">
        <v>0</v>
      </c>
      <c r="C254" s="238" t="e">
        <f>+#REF!</f>
        <v>#REF!</v>
      </c>
      <c r="D254" s="238" t="e">
        <f>+#REF!</f>
        <v>#REF!</v>
      </c>
      <c r="E254" s="238" t="e">
        <f>+#REF!</f>
        <v>#REF!</v>
      </c>
      <c r="F254" s="238" t="e">
        <f>+#REF!</f>
        <v>#REF!</v>
      </c>
      <c r="G254" s="249" t="e">
        <f t="shared" si="9"/>
        <v>#REF!</v>
      </c>
      <c r="H254" s="239" t="e">
        <f>+#REF!</f>
        <v>#REF!</v>
      </c>
    </row>
    <row r="255" spans="1:8" ht="20.100000000000001" customHeight="1">
      <c r="A255" s="237" t="s">
        <v>40</v>
      </c>
      <c r="B255" s="258">
        <v>0</v>
      </c>
      <c r="C255" s="238" t="e">
        <f>+#REF!</f>
        <v>#REF!</v>
      </c>
      <c r="D255" s="238" t="e">
        <f>+#REF!</f>
        <v>#REF!</v>
      </c>
      <c r="E255" s="238" t="e">
        <f>+#REF!</f>
        <v>#REF!</v>
      </c>
      <c r="F255" s="238" t="e">
        <f>+#REF!</f>
        <v>#REF!</v>
      </c>
      <c r="G255" s="249" t="e">
        <f t="shared" si="9"/>
        <v>#REF!</v>
      </c>
      <c r="H255" s="239" t="e">
        <f>+#REF!</f>
        <v>#REF!</v>
      </c>
    </row>
    <row r="256" spans="1:8" ht="20.100000000000001" customHeight="1">
      <c r="A256" s="237" t="s">
        <v>41</v>
      </c>
      <c r="B256" s="258">
        <v>0</v>
      </c>
      <c r="C256" s="238" t="e">
        <f>+#REF!</f>
        <v>#REF!</v>
      </c>
      <c r="D256" s="238" t="e">
        <f>+#REF!</f>
        <v>#REF!</v>
      </c>
      <c r="E256" s="238" t="e">
        <f>+#REF!</f>
        <v>#REF!</v>
      </c>
      <c r="F256" s="238" t="e">
        <f>+#REF!</f>
        <v>#REF!</v>
      </c>
      <c r="G256" s="249" t="e">
        <f t="shared" si="9"/>
        <v>#REF!</v>
      </c>
      <c r="H256" s="239" t="e">
        <f>+#REF!</f>
        <v>#REF!</v>
      </c>
    </row>
    <row r="257" spans="1:8" ht="20.100000000000001" customHeight="1">
      <c r="A257" s="245" t="s">
        <v>42</v>
      </c>
      <c r="B257" s="259">
        <v>0</v>
      </c>
      <c r="C257" s="238" t="e">
        <f>+#REF!</f>
        <v>#REF!</v>
      </c>
      <c r="D257" s="238" t="e">
        <f>+#REF!</f>
        <v>#REF!</v>
      </c>
      <c r="E257" s="238" t="e">
        <f>+#REF!</f>
        <v>#REF!</v>
      </c>
      <c r="F257" s="238" t="e">
        <f>+#REF!</f>
        <v>#REF!</v>
      </c>
      <c r="G257" s="249" t="e">
        <f t="shared" si="9"/>
        <v>#REF!</v>
      </c>
      <c r="H257" s="239" t="e">
        <f>+#REF!</f>
        <v>#REF!</v>
      </c>
    </row>
    <row r="258" spans="1:8" ht="20.100000000000001" customHeight="1">
      <c r="A258" s="237" t="s">
        <v>43</v>
      </c>
      <c r="B258" s="258">
        <v>0</v>
      </c>
      <c r="C258" s="238" t="e">
        <f>+#REF!</f>
        <v>#REF!</v>
      </c>
      <c r="D258" s="238" t="e">
        <f>+#REF!</f>
        <v>#REF!</v>
      </c>
      <c r="E258" s="238" t="e">
        <f>+#REF!</f>
        <v>#REF!</v>
      </c>
      <c r="F258" s="238" t="e">
        <f>+#REF!</f>
        <v>#REF!</v>
      </c>
      <c r="G258" s="249" t="e">
        <f t="shared" si="9"/>
        <v>#REF!</v>
      </c>
      <c r="H258" s="239" t="e">
        <f>+#REF!</f>
        <v>#REF!</v>
      </c>
    </row>
    <row r="259" spans="1:8" ht="20.100000000000001" customHeight="1">
      <c r="A259" s="237" t="s">
        <v>44</v>
      </c>
      <c r="B259" s="258">
        <v>0</v>
      </c>
      <c r="C259" s="238" t="e">
        <f>+#REF!</f>
        <v>#REF!</v>
      </c>
      <c r="D259" s="238" t="e">
        <f>+#REF!</f>
        <v>#REF!</v>
      </c>
      <c r="E259" s="238" t="e">
        <f>+#REF!</f>
        <v>#REF!</v>
      </c>
      <c r="F259" s="238" t="e">
        <f>+#REF!</f>
        <v>#REF!</v>
      </c>
      <c r="G259" s="249" t="e">
        <f t="shared" si="9"/>
        <v>#REF!</v>
      </c>
      <c r="H259" s="239" t="e">
        <f>+#REF!</f>
        <v>#REF!</v>
      </c>
    </row>
    <row r="260" spans="1:8" ht="20.100000000000001" customHeight="1">
      <c r="A260" s="237" t="s">
        <v>45</v>
      </c>
      <c r="B260" s="258">
        <v>0</v>
      </c>
      <c r="C260" s="238" t="e">
        <f>+#REF!</f>
        <v>#REF!</v>
      </c>
      <c r="D260" s="238" t="e">
        <f>+#REF!</f>
        <v>#REF!</v>
      </c>
      <c r="E260" s="238" t="e">
        <f>+#REF!</f>
        <v>#REF!</v>
      </c>
      <c r="F260" s="238" t="e">
        <f>+#REF!</f>
        <v>#REF!</v>
      </c>
      <c r="G260" s="249" t="e">
        <f t="shared" si="9"/>
        <v>#REF!</v>
      </c>
      <c r="H260" s="239" t="e">
        <f>+#REF!</f>
        <v>#REF!</v>
      </c>
    </row>
    <row r="261" spans="1:8" ht="20.100000000000001" customHeight="1">
      <c r="A261" s="237" t="s">
        <v>46</v>
      </c>
      <c r="B261" s="258">
        <v>0</v>
      </c>
      <c r="C261" s="238" t="e">
        <f>+#REF!</f>
        <v>#REF!</v>
      </c>
      <c r="D261" s="238" t="e">
        <f>+#REF!</f>
        <v>#REF!</v>
      </c>
      <c r="E261" s="238" t="e">
        <f>+#REF!</f>
        <v>#REF!</v>
      </c>
      <c r="F261" s="238" t="e">
        <f>+#REF!</f>
        <v>#REF!</v>
      </c>
      <c r="G261" s="249" t="e">
        <f t="shared" si="9"/>
        <v>#REF!</v>
      </c>
      <c r="H261" s="239" t="e">
        <f>+#REF!</f>
        <v>#REF!</v>
      </c>
    </row>
    <row r="262" spans="1:8" ht="20.100000000000001" customHeight="1">
      <c r="A262" s="237" t="s">
        <v>47</v>
      </c>
      <c r="B262" s="258">
        <v>0</v>
      </c>
      <c r="C262" s="238" t="e">
        <f>+#REF!</f>
        <v>#REF!</v>
      </c>
      <c r="D262" s="238" t="e">
        <f>+#REF!</f>
        <v>#REF!</v>
      </c>
      <c r="E262" s="238" t="e">
        <f>+#REF!</f>
        <v>#REF!</v>
      </c>
      <c r="F262" s="238" t="e">
        <f>+#REF!</f>
        <v>#REF!</v>
      </c>
      <c r="G262" s="249" t="e">
        <f t="shared" si="9"/>
        <v>#REF!</v>
      </c>
      <c r="H262" s="239" t="e">
        <f>+#REF!</f>
        <v>#REF!</v>
      </c>
    </row>
    <row r="263" spans="1:8" ht="20.100000000000001" customHeight="1">
      <c r="A263" s="237" t="s">
        <v>48</v>
      </c>
      <c r="B263" s="258">
        <v>0</v>
      </c>
      <c r="C263" s="238" t="e">
        <f>+#REF!</f>
        <v>#REF!</v>
      </c>
      <c r="D263" s="238" t="e">
        <f>+#REF!</f>
        <v>#REF!</v>
      </c>
      <c r="E263" s="238" t="e">
        <f>+#REF!</f>
        <v>#REF!</v>
      </c>
      <c r="F263" s="238" t="e">
        <f>+#REF!</f>
        <v>#REF!</v>
      </c>
      <c r="G263" s="249" t="e">
        <f t="shared" si="9"/>
        <v>#REF!</v>
      </c>
      <c r="H263" s="239" t="e">
        <f>+#REF!</f>
        <v>#REF!</v>
      </c>
    </row>
    <row r="264" spans="1:8" ht="20.100000000000001" customHeight="1">
      <c r="A264" s="237" t="s">
        <v>49</v>
      </c>
      <c r="B264" s="258">
        <v>0</v>
      </c>
      <c r="C264" s="238" t="e">
        <f>+#REF!</f>
        <v>#REF!</v>
      </c>
      <c r="D264" s="238" t="e">
        <f>+#REF!</f>
        <v>#REF!</v>
      </c>
      <c r="E264" s="238" t="e">
        <f>+#REF!</f>
        <v>#REF!</v>
      </c>
      <c r="F264" s="238" t="e">
        <f>+#REF!</f>
        <v>#REF!</v>
      </c>
      <c r="G264" s="249" t="e">
        <f t="shared" si="9"/>
        <v>#REF!</v>
      </c>
      <c r="H264" s="239" t="e">
        <f>+#REF!</f>
        <v>#REF!</v>
      </c>
    </row>
    <row r="265" spans="1:8" ht="20.100000000000001" customHeight="1">
      <c r="A265" s="237" t="s">
        <v>50</v>
      </c>
      <c r="B265" s="258">
        <v>0</v>
      </c>
      <c r="C265" s="238" t="e">
        <f>+#REF!</f>
        <v>#REF!</v>
      </c>
      <c r="D265" s="238" t="e">
        <f>+#REF!</f>
        <v>#REF!</v>
      </c>
      <c r="E265" s="238" t="e">
        <f>+#REF!</f>
        <v>#REF!</v>
      </c>
      <c r="F265" s="238" t="e">
        <f>+#REF!</f>
        <v>#REF!</v>
      </c>
      <c r="G265" s="249" t="e">
        <f t="shared" si="9"/>
        <v>#REF!</v>
      </c>
      <c r="H265" s="239" t="e">
        <f>+#REF!</f>
        <v>#REF!</v>
      </c>
    </row>
    <row r="266" spans="1:8" ht="20.100000000000001" customHeight="1">
      <c r="A266" s="237" t="s">
        <v>51</v>
      </c>
      <c r="B266" s="258">
        <v>0</v>
      </c>
      <c r="C266" s="238" t="e">
        <f>+#REF!</f>
        <v>#REF!</v>
      </c>
      <c r="D266" s="238" t="e">
        <f>+#REF!</f>
        <v>#REF!</v>
      </c>
      <c r="E266" s="238" t="e">
        <f>+#REF!</f>
        <v>#REF!</v>
      </c>
      <c r="F266" s="238" t="e">
        <f>+#REF!</f>
        <v>#REF!</v>
      </c>
      <c r="G266" s="249" t="e">
        <f t="shared" si="9"/>
        <v>#REF!</v>
      </c>
      <c r="H266" s="239" t="e">
        <f>+#REF!</f>
        <v>#REF!</v>
      </c>
    </row>
    <row r="267" spans="1:8" ht="20.100000000000001" customHeight="1">
      <c r="A267" s="237" t="s">
        <v>52</v>
      </c>
      <c r="B267" s="258">
        <v>0</v>
      </c>
      <c r="C267" s="238" t="e">
        <f>+#REF!</f>
        <v>#REF!</v>
      </c>
      <c r="D267" s="238" t="e">
        <f>+#REF!</f>
        <v>#REF!</v>
      </c>
      <c r="E267" s="238" t="e">
        <f>+#REF!</f>
        <v>#REF!</v>
      </c>
      <c r="F267" s="238" t="e">
        <f>+#REF!</f>
        <v>#REF!</v>
      </c>
      <c r="G267" s="249" t="e">
        <f t="shared" si="9"/>
        <v>#REF!</v>
      </c>
      <c r="H267" s="239" t="e">
        <f>+#REF!</f>
        <v>#REF!</v>
      </c>
    </row>
    <row r="268" spans="1:8" ht="20.100000000000001" customHeight="1">
      <c r="A268" s="237" t="s">
        <v>53</v>
      </c>
      <c r="B268" s="258">
        <v>0</v>
      </c>
      <c r="C268" s="238" t="e">
        <f>+#REF!</f>
        <v>#REF!</v>
      </c>
      <c r="D268" s="238" t="e">
        <f>+#REF!</f>
        <v>#REF!</v>
      </c>
      <c r="E268" s="238" t="e">
        <f>+#REF!</f>
        <v>#REF!</v>
      </c>
      <c r="F268" s="238" t="e">
        <f>+#REF!</f>
        <v>#REF!</v>
      </c>
      <c r="G268" s="249" t="e">
        <f t="shared" si="9"/>
        <v>#REF!</v>
      </c>
      <c r="H268" s="239" t="e">
        <f>+#REF!</f>
        <v>#REF!</v>
      </c>
    </row>
    <row r="269" spans="1:8" ht="5.0999999999999996" customHeight="1" thickBot="1">
      <c r="A269" s="246"/>
      <c r="B269" s="255"/>
      <c r="C269" s="247"/>
      <c r="D269" s="247"/>
      <c r="E269" s="247"/>
      <c r="F269" s="247"/>
      <c r="G269" s="247"/>
      <c r="H269" s="248"/>
    </row>
    <row r="270" spans="1:8" ht="26.1" customHeight="1" thickBot="1">
      <c r="A270" s="240" t="s">
        <v>54</v>
      </c>
      <c r="B270" s="241">
        <f>SUM(B251:B268)</f>
        <v>5</v>
      </c>
      <c r="C270" s="241" t="e">
        <f>SUM(C251:C268)</f>
        <v>#REF!</v>
      </c>
      <c r="D270" s="241" t="e">
        <f>SUM(D251:D268)</f>
        <v>#REF!</v>
      </c>
      <c r="E270" s="241" t="e">
        <f>SUM(E251:E268)</f>
        <v>#REF!</v>
      </c>
      <c r="F270" s="241" t="e">
        <f>SUM(F251:F268)</f>
        <v>#REF!</v>
      </c>
      <c r="G270" s="241" t="e">
        <f>SUM(B270:F270)</f>
        <v>#REF!</v>
      </c>
      <c r="H270" s="242" t="e">
        <f>SUM(H251:H268)</f>
        <v>#REF!</v>
      </c>
    </row>
    <row r="271" spans="1:8" ht="18" customHeight="1">
      <c r="A271" s="244" t="s">
        <v>55</v>
      </c>
      <c r="B271" s="243"/>
    </row>
    <row r="272" spans="1:8" ht="21" customHeight="1">
      <c r="A272" s="244" t="s">
        <v>56</v>
      </c>
      <c r="B272" s="244"/>
    </row>
    <row r="273" spans="1:8" ht="18" customHeight="1">
      <c r="A273" s="243" t="s">
        <v>57</v>
      </c>
      <c r="B273" s="243"/>
    </row>
    <row r="274" spans="1:8" ht="24" customHeight="1">
      <c r="A274" s="513" t="s">
        <v>308</v>
      </c>
      <c r="B274" s="513"/>
      <c r="C274" s="513"/>
      <c r="D274" s="513"/>
      <c r="E274" s="513"/>
      <c r="F274" s="513"/>
      <c r="G274" s="513"/>
      <c r="H274" s="513"/>
    </row>
    <row r="275" spans="1:8" ht="24" customHeight="1">
      <c r="A275" s="513" t="s">
        <v>21</v>
      </c>
      <c r="B275" s="513"/>
      <c r="C275" s="513"/>
      <c r="D275" s="513"/>
      <c r="E275" s="513"/>
      <c r="F275" s="513"/>
      <c r="G275" s="513"/>
      <c r="H275" s="513"/>
    </row>
    <row r="276" spans="1:8" ht="24" customHeight="1">
      <c r="A276" s="513" t="str">
        <f>+A28</f>
        <v>Al 31 de Marzo de 2020</v>
      </c>
      <c r="B276" s="513"/>
      <c r="C276" s="513"/>
      <c r="D276" s="513"/>
      <c r="E276" s="513"/>
      <c r="F276" s="513"/>
      <c r="G276" s="513"/>
      <c r="H276" s="513"/>
    </row>
    <row r="277" spans="1:8" ht="8.1" customHeight="1" thickBot="1"/>
    <row r="278" spans="1:8" ht="21" customHeight="1">
      <c r="A278" s="224"/>
      <c r="B278" s="257" t="s">
        <v>22</v>
      </c>
      <c r="C278" s="225" t="s">
        <v>23</v>
      </c>
      <c r="D278" s="225" t="s">
        <v>23</v>
      </c>
      <c r="E278" s="226" t="s">
        <v>24</v>
      </c>
      <c r="F278" s="226" t="s">
        <v>25</v>
      </c>
      <c r="G278" s="226" t="s">
        <v>23</v>
      </c>
      <c r="H278" s="227" t="s">
        <v>22</v>
      </c>
    </row>
    <row r="279" spans="1:8" ht="21" customHeight="1">
      <c r="A279" s="228"/>
      <c r="B279" s="253" t="s">
        <v>26</v>
      </c>
      <c r="C279" s="229" t="s">
        <v>27</v>
      </c>
      <c r="D279" s="229" t="s">
        <v>27</v>
      </c>
      <c r="E279" s="229" t="s">
        <v>27</v>
      </c>
      <c r="F279" s="229" t="s">
        <v>26</v>
      </c>
      <c r="G279" s="229" t="s">
        <v>28</v>
      </c>
      <c r="H279" s="230" t="s">
        <v>29</v>
      </c>
    </row>
    <row r="280" spans="1:8" ht="21" customHeight="1" thickBot="1">
      <c r="A280" s="231" t="s">
        <v>30</v>
      </c>
      <c r="B280" s="256" t="s">
        <v>31</v>
      </c>
      <c r="C280" s="232" t="s">
        <v>32</v>
      </c>
      <c r="D280" s="232" t="s">
        <v>6</v>
      </c>
      <c r="E280" s="232" t="s">
        <v>33</v>
      </c>
      <c r="F280" s="232" t="s">
        <v>34</v>
      </c>
      <c r="G280" s="232" t="s">
        <v>26</v>
      </c>
      <c r="H280" s="233" t="s">
        <v>35</v>
      </c>
    </row>
    <row r="281" spans="1:8" ht="6.95" customHeight="1">
      <c r="A281" s="234"/>
      <c r="B281" s="254"/>
      <c r="C281" s="235"/>
      <c r="D281" s="235"/>
      <c r="E281" s="235"/>
      <c r="F281" s="235"/>
      <c r="G281" s="235"/>
      <c r="H281" s="236"/>
    </row>
    <row r="282" spans="1:8" ht="20.100000000000001" customHeight="1">
      <c r="A282" s="237" t="s">
        <v>36</v>
      </c>
      <c r="B282" s="258">
        <v>5</v>
      </c>
      <c r="C282" s="238" t="e">
        <f>+#REF!</f>
        <v>#REF!</v>
      </c>
      <c r="D282" s="238" t="e">
        <f>+#REF!</f>
        <v>#REF!</v>
      </c>
      <c r="E282" s="238" t="e">
        <f>+#REF!</f>
        <v>#REF!</v>
      </c>
      <c r="F282" s="238" t="e">
        <f>+#REF!</f>
        <v>#REF!</v>
      </c>
      <c r="G282" s="249" t="e">
        <f>SUM(B282:F282)</f>
        <v>#REF!</v>
      </c>
      <c r="H282" s="239" t="e">
        <f>+#REF!</f>
        <v>#REF!</v>
      </c>
    </row>
    <row r="283" spans="1:8" ht="20.100000000000001" customHeight="1">
      <c r="A283" s="237" t="s">
        <v>37</v>
      </c>
      <c r="B283" s="258">
        <v>1</v>
      </c>
      <c r="C283" s="238" t="e">
        <f>+#REF!</f>
        <v>#REF!</v>
      </c>
      <c r="D283" s="238" t="e">
        <f>+#REF!</f>
        <v>#REF!</v>
      </c>
      <c r="E283" s="238" t="e">
        <f>+#REF!</f>
        <v>#REF!</v>
      </c>
      <c r="F283" s="238" t="e">
        <f>+#REF!</f>
        <v>#REF!</v>
      </c>
      <c r="G283" s="249" t="e">
        <f t="shared" ref="G283:G299" si="10">SUM(B283:F283)</f>
        <v>#REF!</v>
      </c>
      <c r="H283" s="239" t="e">
        <f>+#REF!</f>
        <v>#REF!</v>
      </c>
    </row>
    <row r="284" spans="1:8" ht="20.100000000000001" customHeight="1">
      <c r="A284" s="237" t="s">
        <v>38</v>
      </c>
      <c r="B284" s="258">
        <v>0</v>
      </c>
      <c r="C284" s="238" t="e">
        <f>+#REF!</f>
        <v>#REF!</v>
      </c>
      <c r="D284" s="238" t="e">
        <f>+#REF!</f>
        <v>#REF!</v>
      </c>
      <c r="E284" s="238" t="e">
        <f>+#REF!</f>
        <v>#REF!</v>
      </c>
      <c r="F284" s="238" t="e">
        <f>+#REF!</f>
        <v>#REF!</v>
      </c>
      <c r="G284" s="249" t="e">
        <f t="shared" si="10"/>
        <v>#REF!</v>
      </c>
      <c r="H284" s="239" t="e">
        <f>+#REF!</f>
        <v>#REF!</v>
      </c>
    </row>
    <row r="285" spans="1:8" ht="20.100000000000001" customHeight="1">
      <c r="A285" s="237" t="s">
        <v>39</v>
      </c>
      <c r="B285" s="258">
        <v>0</v>
      </c>
      <c r="C285" s="238" t="e">
        <f>+#REF!</f>
        <v>#REF!</v>
      </c>
      <c r="D285" s="238" t="e">
        <f>+#REF!</f>
        <v>#REF!</v>
      </c>
      <c r="E285" s="238" t="e">
        <f>+#REF!</f>
        <v>#REF!</v>
      </c>
      <c r="F285" s="238" t="e">
        <f>+#REF!</f>
        <v>#REF!</v>
      </c>
      <c r="G285" s="249" t="e">
        <f t="shared" si="10"/>
        <v>#REF!</v>
      </c>
      <c r="H285" s="239" t="e">
        <f>+#REF!</f>
        <v>#REF!</v>
      </c>
    </row>
    <row r="286" spans="1:8" ht="20.100000000000001" customHeight="1">
      <c r="A286" s="237" t="s">
        <v>40</v>
      </c>
      <c r="B286" s="258">
        <v>0</v>
      </c>
      <c r="C286" s="238" t="e">
        <f>+#REF!</f>
        <v>#REF!</v>
      </c>
      <c r="D286" s="238" t="e">
        <f>+#REF!</f>
        <v>#REF!</v>
      </c>
      <c r="E286" s="238" t="e">
        <f>+#REF!</f>
        <v>#REF!</v>
      </c>
      <c r="F286" s="238" t="e">
        <f>+#REF!</f>
        <v>#REF!</v>
      </c>
      <c r="G286" s="249" t="e">
        <f t="shared" si="10"/>
        <v>#REF!</v>
      </c>
      <c r="H286" s="239" t="e">
        <f>+#REF!</f>
        <v>#REF!</v>
      </c>
    </row>
    <row r="287" spans="1:8" ht="20.100000000000001" customHeight="1">
      <c r="A287" s="237" t="s">
        <v>41</v>
      </c>
      <c r="B287" s="258">
        <v>0</v>
      </c>
      <c r="C287" s="238" t="e">
        <f>+#REF!</f>
        <v>#REF!</v>
      </c>
      <c r="D287" s="238" t="e">
        <f>+#REF!</f>
        <v>#REF!</v>
      </c>
      <c r="E287" s="238" t="e">
        <f>+#REF!</f>
        <v>#REF!</v>
      </c>
      <c r="F287" s="238" t="e">
        <f>+#REF!</f>
        <v>#REF!</v>
      </c>
      <c r="G287" s="249" t="e">
        <f t="shared" si="10"/>
        <v>#REF!</v>
      </c>
      <c r="H287" s="239" t="e">
        <f>+#REF!</f>
        <v>#REF!</v>
      </c>
    </row>
    <row r="288" spans="1:8" ht="20.100000000000001" customHeight="1">
      <c r="A288" s="245" t="s">
        <v>42</v>
      </c>
      <c r="B288" s="259">
        <v>2</v>
      </c>
      <c r="C288" s="238" t="e">
        <f>+#REF!</f>
        <v>#REF!</v>
      </c>
      <c r="D288" s="238" t="e">
        <f>+#REF!</f>
        <v>#REF!</v>
      </c>
      <c r="E288" s="238" t="e">
        <f>+#REF!</f>
        <v>#REF!</v>
      </c>
      <c r="F288" s="238" t="e">
        <f>+#REF!</f>
        <v>#REF!</v>
      </c>
      <c r="G288" s="249" t="e">
        <f t="shared" si="10"/>
        <v>#REF!</v>
      </c>
      <c r="H288" s="239" t="e">
        <f>+#REF!</f>
        <v>#REF!</v>
      </c>
    </row>
    <row r="289" spans="1:8" ht="20.100000000000001" customHeight="1">
      <c r="A289" s="237" t="s">
        <v>43</v>
      </c>
      <c r="B289" s="258">
        <v>0</v>
      </c>
      <c r="C289" s="238" t="e">
        <f>+#REF!</f>
        <v>#REF!</v>
      </c>
      <c r="D289" s="238" t="e">
        <f>+#REF!</f>
        <v>#REF!</v>
      </c>
      <c r="E289" s="238" t="e">
        <f>+#REF!</f>
        <v>#REF!</v>
      </c>
      <c r="F289" s="238" t="e">
        <f>+#REF!</f>
        <v>#REF!</v>
      </c>
      <c r="G289" s="249" t="e">
        <f t="shared" si="10"/>
        <v>#REF!</v>
      </c>
      <c r="H289" s="239" t="e">
        <f>+#REF!</f>
        <v>#REF!</v>
      </c>
    </row>
    <row r="290" spans="1:8" ht="20.100000000000001" customHeight="1">
      <c r="A290" s="237" t="s">
        <v>44</v>
      </c>
      <c r="B290" s="258">
        <v>0</v>
      </c>
      <c r="C290" s="238" t="e">
        <f>+#REF!</f>
        <v>#REF!</v>
      </c>
      <c r="D290" s="238" t="e">
        <f>+#REF!</f>
        <v>#REF!</v>
      </c>
      <c r="E290" s="238" t="e">
        <f>+#REF!</f>
        <v>#REF!</v>
      </c>
      <c r="F290" s="238" t="e">
        <f>+#REF!</f>
        <v>#REF!</v>
      </c>
      <c r="G290" s="249" t="e">
        <f t="shared" si="10"/>
        <v>#REF!</v>
      </c>
      <c r="H290" s="239" t="e">
        <f>+#REF!</f>
        <v>#REF!</v>
      </c>
    </row>
    <row r="291" spans="1:8" ht="20.100000000000001" customHeight="1">
      <c r="A291" s="237" t="s">
        <v>45</v>
      </c>
      <c r="B291" s="258">
        <v>0</v>
      </c>
      <c r="C291" s="238" t="e">
        <f>+#REF!</f>
        <v>#REF!</v>
      </c>
      <c r="D291" s="238" t="e">
        <f>+#REF!</f>
        <v>#REF!</v>
      </c>
      <c r="E291" s="238" t="e">
        <f>+#REF!</f>
        <v>#REF!</v>
      </c>
      <c r="F291" s="238" t="e">
        <f>+#REF!</f>
        <v>#REF!</v>
      </c>
      <c r="G291" s="249" t="e">
        <f t="shared" si="10"/>
        <v>#REF!</v>
      </c>
      <c r="H291" s="239" t="e">
        <f>+#REF!</f>
        <v>#REF!</v>
      </c>
    </row>
    <row r="292" spans="1:8" ht="20.100000000000001" customHeight="1">
      <c r="A292" s="237" t="s">
        <v>46</v>
      </c>
      <c r="B292" s="258">
        <v>0</v>
      </c>
      <c r="C292" s="238" t="e">
        <f>+#REF!</f>
        <v>#REF!</v>
      </c>
      <c r="D292" s="238" t="e">
        <f>+#REF!</f>
        <v>#REF!</v>
      </c>
      <c r="E292" s="238" t="e">
        <f>+#REF!</f>
        <v>#REF!</v>
      </c>
      <c r="F292" s="238" t="e">
        <f>+#REF!</f>
        <v>#REF!</v>
      </c>
      <c r="G292" s="249" t="e">
        <f t="shared" si="10"/>
        <v>#REF!</v>
      </c>
      <c r="H292" s="239" t="e">
        <f>+#REF!</f>
        <v>#REF!</v>
      </c>
    </row>
    <row r="293" spans="1:8" ht="20.100000000000001" customHeight="1">
      <c r="A293" s="237" t="s">
        <v>47</v>
      </c>
      <c r="B293" s="258">
        <v>0</v>
      </c>
      <c r="C293" s="238" t="e">
        <f>+#REF!</f>
        <v>#REF!</v>
      </c>
      <c r="D293" s="238" t="e">
        <f>+#REF!</f>
        <v>#REF!</v>
      </c>
      <c r="E293" s="238" t="e">
        <f>+#REF!</f>
        <v>#REF!</v>
      </c>
      <c r="F293" s="238" t="e">
        <f>+#REF!</f>
        <v>#REF!</v>
      </c>
      <c r="G293" s="249" t="e">
        <f t="shared" si="10"/>
        <v>#REF!</v>
      </c>
      <c r="H293" s="239" t="e">
        <f>+#REF!</f>
        <v>#REF!</v>
      </c>
    </row>
    <row r="294" spans="1:8" ht="20.100000000000001" customHeight="1">
      <c r="A294" s="237" t="s">
        <v>48</v>
      </c>
      <c r="B294" s="258">
        <v>0</v>
      </c>
      <c r="C294" s="238" t="e">
        <f>+#REF!</f>
        <v>#REF!</v>
      </c>
      <c r="D294" s="238" t="e">
        <f>+#REF!</f>
        <v>#REF!</v>
      </c>
      <c r="E294" s="238" t="e">
        <f>+#REF!</f>
        <v>#REF!</v>
      </c>
      <c r="F294" s="238" t="e">
        <f>+#REF!</f>
        <v>#REF!</v>
      </c>
      <c r="G294" s="249" t="e">
        <f t="shared" si="10"/>
        <v>#REF!</v>
      </c>
      <c r="H294" s="239" t="e">
        <f>+#REF!</f>
        <v>#REF!</v>
      </c>
    </row>
    <row r="295" spans="1:8" ht="20.100000000000001" customHeight="1">
      <c r="A295" s="237" t="s">
        <v>49</v>
      </c>
      <c r="B295" s="258">
        <v>0</v>
      </c>
      <c r="C295" s="238" t="e">
        <f>+#REF!</f>
        <v>#REF!</v>
      </c>
      <c r="D295" s="238" t="e">
        <f>+#REF!</f>
        <v>#REF!</v>
      </c>
      <c r="E295" s="238" t="e">
        <f>+#REF!</f>
        <v>#REF!</v>
      </c>
      <c r="F295" s="238" t="e">
        <f>+#REF!</f>
        <v>#REF!</v>
      </c>
      <c r="G295" s="249" t="e">
        <f t="shared" si="10"/>
        <v>#REF!</v>
      </c>
      <c r="H295" s="239" t="e">
        <f>+#REF!</f>
        <v>#REF!</v>
      </c>
    </row>
    <row r="296" spans="1:8" ht="20.100000000000001" customHeight="1">
      <c r="A296" s="237" t="s">
        <v>50</v>
      </c>
      <c r="B296" s="258">
        <v>0</v>
      </c>
      <c r="C296" s="238" t="e">
        <f>+#REF!</f>
        <v>#REF!</v>
      </c>
      <c r="D296" s="238" t="e">
        <f>+#REF!</f>
        <v>#REF!</v>
      </c>
      <c r="E296" s="238" t="e">
        <f>+#REF!</f>
        <v>#REF!</v>
      </c>
      <c r="F296" s="238" t="e">
        <f>+#REF!</f>
        <v>#REF!</v>
      </c>
      <c r="G296" s="249" t="e">
        <f t="shared" si="10"/>
        <v>#REF!</v>
      </c>
      <c r="H296" s="239" t="e">
        <f>+#REF!</f>
        <v>#REF!</v>
      </c>
    </row>
    <row r="297" spans="1:8" ht="20.100000000000001" customHeight="1">
      <c r="A297" s="237" t="s">
        <v>51</v>
      </c>
      <c r="B297" s="258">
        <v>0</v>
      </c>
      <c r="C297" s="238" t="e">
        <f>+#REF!</f>
        <v>#REF!</v>
      </c>
      <c r="D297" s="238" t="e">
        <f>+#REF!</f>
        <v>#REF!</v>
      </c>
      <c r="E297" s="238" t="e">
        <f>+#REF!</f>
        <v>#REF!</v>
      </c>
      <c r="F297" s="238" t="e">
        <f>+#REF!</f>
        <v>#REF!</v>
      </c>
      <c r="G297" s="249" t="e">
        <f t="shared" si="10"/>
        <v>#REF!</v>
      </c>
      <c r="H297" s="239" t="e">
        <f>+#REF!</f>
        <v>#REF!</v>
      </c>
    </row>
    <row r="298" spans="1:8" ht="20.100000000000001" customHeight="1">
      <c r="A298" s="237" t="s">
        <v>52</v>
      </c>
      <c r="B298" s="258">
        <v>0</v>
      </c>
      <c r="C298" s="238" t="e">
        <f>+#REF!</f>
        <v>#REF!</v>
      </c>
      <c r="D298" s="238" t="e">
        <f>+#REF!</f>
        <v>#REF!</v>
      </c>
      <c r="E298" s="238" t="e">
        <f>+#REF!</f>
        <v>#REF!</v>
      </c>
      <c r="F298" s="238" t="e">
        <f>+#REF!</f>
        <v>#REF!</v>
      </c>
      <c r="G298" s="249" t="e">
        <f t="shared" si="10"/>
        <v>#REF!</v>
      </c>
      <c r="H298" s="239" t="e">
        <f>+#REF!</f>
        <v>#REF!</v>
      </c>
    </row>
    <row r="299" spans="1:8" ht="20.100000000000001" customHeight="1">
      <c r="A299" s="237" t="s">
        <v>53</v>
      </c>
      <c r="B299" s="258">
        <v>0</v>
      </c>
      <c r="C299" s="238" t="e">
        <f>+#REF!</f>
        <v>#REF!</v>
      </c>
      <c r="D299" s="238" t="e">
        <f>+#REF!</f>
        <v>#REF!</v>
      </c>
      <c r="E299" s="238" t="e">
        <f>+#REF!</f>
        <v>#REF!</v>
      </c>
      <c r="F299" s="238" t="e">
        <f>+#REF!</f>
        <v>#REF!</v>
      </c>
      <c r="G299" s="249" t="e">
        <f t="shared" si="10"/>
        <v>#REF!</v>
      </c>
      <c r="H299" s="239" t="e">
        <f>+#REF!</f>
        <v>#REF!</v>
      </c>
    </row>
    <row r="300" spans="1:8" ht="5.0999999999999996" customHeight="1" thickBot="1">
      <c r="A300" s="246"/>
      <c r="B300" s="255"/>
      <c r="C300" s="247"/>
      <c r="D300" s="247"/>
      <c r="E300" s="247"/>
      <c r="F300" s="247"/>
      <c r="G300" s="247"/>
      <c r="H300" s="248"/>
    </row>
    <row r="301" spans="1:8" ht="26.1" customHeight="1" thickBot="1">
      <c r="A301" s="240" t="s">
        <v>54</v>
      </c>
      <c r="B301" s="241">
        <f>SUM(B282:B299)</f>
        <v>8</v>
      </c>
      <c r="C301" s="241" t="e">
        <f>SUM(C282:C299)</f>
        <v>#REF!</v>
      </c>
      <c r="D301" s="241" t="e">
        <f>SUM(D282:D299)</f>
        <v>#REF!</v>
      </c>
      <c r="E301" s="241" t="e">
        <f>SUM(E282:E299)</f>
        <v>#REF!</v>
      </c>
      <c r="F301" s="241" t="e">
        <f>SUM(F282:F299)</f>
        <v>#REF!</v>
      </c>
      <c r="G301" s="241" t="e">
        <f>SUM(B301:F301)</f>
        <v>#REF!</v>
      </c>
      <c r="H301" s="242" t="e">
        <f>SUM(H282:H299)</f>
        <v>#REF!</v>
      </c>
    </row>
    <row r="302" spans="1:8" ht="18" customHeight="1">
      <c r="A302" s="244" t="s">
        <v>55</v>
      </c>
      <c r="B302" s="243"/>
    </row>
    <row r="303" spans="1:8" ht="21" customHeight="1">
      <c r="A303" s="244" t="s">
        <v>56</v>
      </c>
      <c r="B303" s="244"/>
    </row>
    <row r="304" spans="1:8" ht="18" customHeight="1">
      <c r="A304" s="243" t="s">
        <v>57</v>
      </c>
      <c r="B304" s="243"/>
    </row>
    <row r="305" spans="1:8" ht="24" customHeight="1">
      <c r="A305" s="512" t="s">
        <v>309</v>
      </c>
      <c r="B305" s="513"/>
      <c r="C305" s="513"/>
      <c r="D305" s="513"/>
      <c r="E305" s="513"/>
      <c r="F305" s="513"/>
      <c r="G305" s="513"/>
      <c r="H305" s="513"/>
    </row>
    <row r="306" spans="1:8" ht="24" customHeight="1">
      <c r="A306" s="513" t="s">
        <v>21</v>
      </c>
      <c r="B306" s="513"/>
      <c r="C306" s="513"/>
      <c r="D306" s="513"/>
      <c r="E306" s="513"/>
      <c r="F306" s="513"/>
      <c r="G306" s="513"/>
      <c r="H306" s="513"/>
    </row>
    <row r="307" spans="1:8" ht="24" customHeight="1">
      <c r="A307" s="513" t="str">
        <f>+A28</f>
        <v>Al 31 de Marzo de 2020</v>
      </c>
      <c r="B307" s="513"/>
      <c r="C307" s="513"/>
      <c r="D307" s="513"/>
      <c r="E307" s="513"/>
      <c r="F307" s="513"/>
      <c r="G307" s="513"/>
      <c r="H307" s="513"/>
    </row>
    <row r="308" spans="1:8" ht="8.1" customHeight="1" thickBot="1"/>
    <row r="309" spans="1:8" ht="21" customHeight="1">
      <c r="A309" s="224"/>
      <c r="B309" s="257" t="s">
        <v>22</v>
      </c>
      <c r="C309" s="225" t="s">
        <v>23</v>
      </c>
      <c r="D309" s="225" t="s">
        <v>23</v>
      </c>
      <c r="E309" s="226" t="s">
        <v>24</v>
      </c>
      <c r="F309" s="226" t="s">
        <v>25</v>
      </c>
      <c r="G309" s="226" t="s">
        <v>23</v>
      </c>
      <c r="H309" s="227" t="s">
        <v>22</v>
      </c>
    </row>
    <row r="310" spans="1:8" ht="21" customHeight="1">
      <c r="A310" s="228"/>
      <c r="B310" s="253" t="s">
        <v>26</v>
      </c>
      <c r="C310" s="229" t="s">
        <v>27</v>
      </c>
      <c r="D310" s="229" t="s">
        <v>27</v>
      </c>
      <c r="E310" s="229" t="s">
        <v>27</v>
      </c>
      <c r="F310" s="229" t="s">
        <v>26</v>
      </c>
      <c r="G310" s="229" t="s">
        <v>28</v>
      </c>
      <c r="H310" s="230" t="s">
        <v>29</v>
      </c>
    </row>
    <row r="311" spans="1:8" ht="21" customHeight="1" thickBot="1">
      <c r="A311" s="231" t="s">
        <v>30</v>
      </c>
      <c r="B311" s="256" t="s">
        <v>31</v>
      </c>
      <c r="C311" s="232" t="s">
        <v>32</v>
      </c>
      <c r="D311" s="232" t="s">
        <v>6</v>
      </c>
      <c r="E311" s="232" t="s">
        <v>33</v>
      </c>
      <c r="F311" s="232" t="s">
        <v>34</v>
      </c>
      <c r="G311" s="232" t="s">
        <v>26</v>
      </c>
      <c r="H311" s="233" t="s">
        <v>35</v>
      </c>
    </row>
    <row r="312" spans="1:8" ht="6.95" customHeight="1">
      <c r="A312" s="234"/>
      <c r="B312" s="254"/>
      <c r="C312" s="235"/>
      <c r="D312" s="235"/>
      <c r="E312" s="235"/>
      <c r="F312" s="235"/>
      <c r="G312" s="235"/>
      <c r="H312" s="236"/>
    </row>
    <row r="313" spans="1:8" ht="18.95" customHeight="1">
      <c r="A313" s="237" t="s">
        <v>36</v>
      </c>
      <c r="B313" s="258">
        <v>2</v>
      </c>
      <c r="C313" s="238" t="e">
        <f>+#REF!</f>
        <v>#REF!</v>
      </c>
      <c r="D313" s="238" t="e">
        <f>+#REF!</f>
        <v>#REF!</v>
      </c>
      <c r="E313" s="238" t="e">
        <f>+#REF!</f>
        <v>#REF!</v>
      </c>
      <c r="F313" s="238" t="e">
        <f>+#REF!</f>
        <v>#REF!</v>
      </c>
      <c r="G313" s="249" t="e">
        <f>SUM(B313:F313)</f>
        <v>#REF!</v>
      </c>
      <c r="H313" s="239" t="e">
        <f>+#REF!+#REF!+#REF!+#REF!</f>
        <v>#REF!</v>
      </c>
    </row>
    <row r="314" spans="1:8" ht="18.95" customHeight="1">
      <c r="A314" s="237" t="s">
        <v>37</v>
      </c>
      <c r="B314" s="258">
        <v>0</v>
      </c>
      <c r="C314" s="238" t="e">
        <f>+#REF!</f>
        <v>#REF!</v>
      </c>
      <c r="D314" s="238" t="e">
        <f>+#REF!</f>
        <v>#REF!</v>
      </c>
      <c r="E314" s="238" t="e">
        <f>+#REF!</f>
        <v>#REF!</v>
      </c>
      <c r="F314" s="238" t="e">
        <f>+#REF!</f>
        <v>#REF!</v>
      </c>
      <c r="G314" s="249" t="e">
        <f t="shared" ref="G314:G330" si="11">SUM(B314:F314)</f>
        <v>#REF!</v>
      </c>
      <c r="H314" s="239" t="e">
        <f>+#REF!+#REF!+#REF!+#REF!</f>
        <v>#REF!</v>
      </c>
    </row>
    <row r="315" spans="1:8" ht="18.95" customHeight="1">
      <c r="A315" s="237" t="s">
        <v>38</v>
      </c>
      <c r="B315" s="258">
        <v>0</v>
      </c>
      <c r="C315" s="238" t="e">
        <f>+#REF!</f>
        <v>#REF!</v>
      </c>
      <c r="D315" s="238" t="e">
        <f>+#REF!</f>
        <v>#REF!</v>
      </c>
      <c r="E315" s="238" t="e">
        <f>+#REF!</f>
        <v>#REF!</v>
      </c>
      <c r="F315" s="238" t="e">
        <f>+#REF!</f>
        <v>#REF!</v>
      </c>
      <c r="G315" s="249" t="e">
        <f t="shared" si="11"/>
        <v>#REF!</v>
      </c>
      <c r="H315" s="239" t="e">
        <f>+#REF!+#REF!+#REF!+#REF!</f>
        <v>#REF!</v>
      </c>
    </row>
    <row r="316" spans="1:8" ht="18.95" customHeight="1">
      <c r="A316" s="237" t="s">
        <v>39</v>
      </c>
      <c r="B316" s="258">
        <v>0</v>
      </c>
      <c r="C316" s="238" t="e">
        <f>+#REF!</f>
        <v>#REF!</v>
      </c>
      <c r="D316" s="238" t="e">
        <f>+#REF!</f>
        <v>#REF!</v>
      </c>
      <c r="E316" s="238" t="e">
        <f>+#REF!</f>
        <v>#REF!</v>
      </c>
      <c r="F316" s="238" t="e">
        <f>+#REF!</f>
        <v>#REF!</v>
      </c>
      <c r="G316" s="249" t="e">
        <f t="shared" si="11"/>
        <v>#REF!</v>
      </c>
      <c r="H316" s="239" t="e">
        <f>+#REF!+#REF!+#REF!+#REF!</f>
        <v>#REF!</v>
      </c>
    </row>
    <row r="317" spans="1:8" ht="18.95" customHeight="1">
      <c r="A317" s="237" t="s">
        <v>40</v>
      </c>
      <c r="B317" s="258">
        <v>0</v>
      </c>
      <c r="C317" s="238" t="e">
        <f>+#REF!</f>
        <v>#REF!</v>
      </c>
      <c r="D317" s="238" t="e">
        <f>+#REF!</f>
        <v>#REF!</v>
      </c>
      <c r="E317" s="238" t="e">
        <f>+#REF!</f>
        <v>#REF!</v>
      </c>
      <c r="F317" s="238" t="e">
        <f>+#REF!</f>
        <v>#REF!</v>
      </c>
      <c r="G317" s="249" t="e">
        <f t="shared" si="11"/>
        <v>#REF!</v>
      </c>
      <c r="H317" s="239" t="e">
        <f>+#REF!+#REF!+#REF!+#REF!</f>
        <v>#REF!</v>
      </c>
    </row>
    <row r="318" spans="1:8" ht="18.95" customHeight="1">
      <c r="A318" s="237" t="s">
        <v>41</v>
      </c>
      <c r="B318" s="258">
        <v>0</v>
      </c>
      <c r="C318" s="238" t="e">
        <f>+#REF!</f>
        <v>#REF!</v>
      </c>
      <c r="D318" s="238" t="e">
        <f>+#REF!</f>
        <v>#REF!</v>
      </c>
      <c r="E318" s="238" t="e">
        <f>+#REF!</f>
        <v>#REF!</v>
      </c>
      <c r="F318" s="238" t="e">
        <f>+#REF!</f>
        <v>#REF!</v>
      </c>
      <c r="G318" s="249" t="e">
        <f t="shared" si="11"/>
        <v>#REF!</v>
      </c>
      <c r="H318" s="239" t="e">
        <f>+#REF!+#REF!+#REF!+#REF!</f>
        <v>#REF!</v>
      </c>
    </row>
    <row r="319" spans="1:8" ht="18.95" customHeight="1">
      <c r="A319" s="245" t="s">
        <v>42</v>
      </c>
      <c r="B319" s="259">
        <v>0</v>
      </c>
      <c r="C319" s="238" t="e">
        <f>+#REF!</f>
        <v>#REF!</v>
      </c>
      <c r="D319" s="238" t="e">
        <f>+#REF!</f>
        <v>#REF!</v>
      </c>
      <c r="E319" s="238" t="e">
        <f>+#REF!</f>
        <v>#REF!</v>
      </c>
      <c r="F319" s="238" t="e">
        <f>+#REF!</f>
        <v>#REF!</v>
      </c>
      <c r="G319" s="249" t="e">
        <f t="shared" si="11"/>
        <v>#REF!</v>
      </c>
      <c r="H319" s="239" t="e">
        <f>+#REF!+#REF!+#REF!+#REF!</f>
        <v>#REF!</v>
      </c>
    </row>
    <row r="320" spans="1:8" ht="18.95" customHeight="1">
      <c r="A320" s="237" t="s">
        <v>43</v>
      </c>
      <c r="B320" s="258">
        <v>0</v>
      </c>
      <c r="C320" s="238" t="e">
        <f>+#REF!</f>
        <v>#REF!</v>
      </c>
      <c r="D320" s="238" t="e">
        <f>+#REF!</f>
        <v>#REF!</v>
      </c>
      <c r="E320" s="238" t="e">
        <f>+#REF!</f>
        <v>#REF!</v>
      </c>
      <c r="F320" s="238" t="e">
        <f>+#REF!</f>
        <v>#REF!</v>
      </c>
      <c r="G320" s="249" t="e">
        <f t="shared" si="11"/>
        <v>#REF!</v>
      </c>
      <c r="H320" s="239" t="e">
        <f>+#REF!+#REF!+#REF!+#REF!</f>
        <v>#REF!</v>
      </c>
    </row>
    <row r="321" spans="1:8" ht="18.95" customHeight="1">
      <c r="A321" s="237" t="s">
        <v>44</v>
      </c>
      <c r="B321" s="258">
        <v>0</v>
      </c>
      <c r="C321" s="238" t="e">
        <f>+#REF!</f>
        <v>#REF!</v>
      </c>
      <c r="D321" s="238" t="e">
        <f>+#REF!</f>
        <v>#REF!</v>
      </c>
      <c r="E321" s="238" t="e">
        <f>+#REF!</f>
        <v>#REF!</v>
      </c>
      <c r="F321" s="238" t="e">
        <f>+#REF!</f>
        <v>#REF!</v>
      </c>
      <c r="G321" s="249" t="e">
        <f t="shared" si="11"/>
        <v>#REF!</v>
      </c>
      <c r="H321" s="239" t="e">
        <f>+#REF!+#REF!+#REF!+#REF!</f>
        <v>#REF!</v>
      </c>
    </row>
    <row r="322" spans="1:8" ht="18.95" customHeight="1">
      <c r="A322" s="237" t="s">
        <v>45</v>
      </c>
      <c r="B322" s="258">
        <v>0</v>
      </c>
      <c r="C322" s="238" t="e">
        <f>+#REF!</f>
        <v>#REF!</v>
      </c>
      <c r="D322" s="238" t="e">
        <f>+#REF!</f>
        <v>#REF!</v>
      </c>
      <c r="E322" s="238" t="e">
        <f>+#REF!</f>
        <v>#REF!</v>
      </c>
      <c r="F322" s="238" t="e">
        <f>+#REF!</f>
        <v>#REF!</v>
      </c>
      <c r="G322" s="249" t="e">
        <f t="shared" si="11"/>
        <v>#REF!</v>
      </c>
      <c r="H322" s="239" t="e">
        <f>+#REF!+#REF!+#REF!</f>
        <v>#REF!</v>
      </c>
    </row>
    <row r="323" spans="1:8" ht="18.95" customHeight="1">
      <c r="A323" s="237" t="s">
        <v>46</v>
      </c>
      <c r="B323" s="258">
        <v>0</v>
      </c>
      <c r="C323" s="238" t="e">
        <f>+#REF!</f>
        <v>#REF!</v>
      </c>
      <c r="D323" s="238" t="e">
        <f>+#REF!</f>
        <v>#REF!</v>
      </c>
      <c r="E323" s="238" t="e">
        <f>+#REF!</f>
        <v>#REF!</v>
      </c>
      <c r="F323" s="238" t="e">
        <f>+#REF!</f>
        <v>#REF!</v>
      </c>
      <c r="G323" s="249" t="e">
        <f t="shared" si="11"/>
        <v>#REF!</v>
      </c>
      <c r="H323" s="239" t="e">
        <f>+#REF!+#REF!+#REF!+#REF!</f>
        <v>#REF!</v>
      </c>
    </row>
    <row r="324" spans="1:8" ht="18.95" customHeight="1">
      <c r="A324" s="237" t="s">
        <v>47</v>
      </c>
      <c r="B324" s="258">
        <v>0</v>
      </c>
      <c r="C324" s="238" t="e">
        <f>+#REF!</f>
        <v>#REF!</v>
      </c>
      <c r="D324" s="238" t="e">
        <f>+#REF!</f>
        <v>#REF!</v>
      </c>
      <c r="E324" s="238" t="e">
        <f>+#REF!</f>
        <v>#REF!</v>
      </c>
      <c r="F324" s="238" t="e">
        <f>+#REF!</f>
        <v>#REF!</v>
      </c>
      <c r="G324" s="249" t="e">
        <f t="shared" si="11"/>
        <v>#REF!</v>
      </c>
      <c r="H324" s="239" t="e">
        <f>+#REF!+#REF!+#REF!+#REF!</f>
        <v>#REF!</v>
      </c>
    </row>
    <row r="325" spans="1:8" ht="18.95" customHeight="1">
      <c r="A325" s="237" t="s">
        <v>48</v>
      </c>
      <c r="B325" s="258">
        <v>0</v>
      </c>
      <c r="C325" s="238" t="e">
        <f>+#REF!</f>
        <v>#REF!</v>
      </c>
      <c r="D325" s="238" t="e">
        <f>+#REF!</f>
        <v>#REF!</v>
      </c>
      <c r="E325" s="238" t="e">
        <f>+#REF!</f>
        <v>#REF!</v>
      </c>
      <c r="F325" s="238" t="e">
        <f>+#REF!</f>
        <v>#REF!</v>
      </c>
      <c r="G325" s="249" t="e">
        <f t="shared" si="11"/>
        <v>#REF!</v>
      </c>
      <c r="H325" s="239" t="e">
        <f>+#REF!+#REF!+#REF!+#REF!</f>
        <v>#REF!</v>
      </c>
    </row>
    <row r="326" spans="1:8" ht="18.95" customHeight="1">
      <c r="A326" s="237" t="s">
        <v>49</v>
      </c>
      <c r="B326" s="258">
        <v>0</v>
      </c>
      <c r="C326" s="238" t="e">
        <f>+#REF!</f>
        <v>#REF!</v>
      </c>
      <c r="D326" s="238" t="e">
        <f>+#REF!</f>
        <v>#REF!</v>
      </c>
      <c r="E326" s="238" t="e">
        <f>+#REF!</f>
        <v>#REF!</v>
      </c>
      <c r="F326" s="238" t="e">
        <f>+#REF!</f>
        <v>#REF!</v>
      </c>
      <c r="G326" s="249" t="e">
        <f t="shared" si="11"/>
        <v>#REF!</v>
      </c>
      <c r="H326" s="239" t="e">
        <f>+#REF!+#REF!+#REF!+#REF!</f>
        <v>#REF!</v>
      </c>
    </row>
    <row r="327" spans="1:8" ht="18.95" customHeight="1">
      <c r="A327" s="237" t="s">
        <v>50</v>
      </c>
      <c r="B327" s="258">
        <v>0</v>
      </c>
      <c r="C327" s="238" t="e">
        <f>+#REF!</f>
        <v>#REF!</v>
      </c>
      <c r="D327" s="238" t="e">
        <f>+#REF!</f>
        <v>#REF!</v>
      </c>
      <c r="E327" s="238" t="e">
        <f>+#REF!</f>
        <v>#REF!</v>
      </c>
      <c r="F327" s="238" t="e">
        <f>+#REF!</f>
        <v>#REF!</v>
      </c>
      <c r="G327" s="249" t="e">
        <f t="shared" si="11"/>
        <v>#REF!</v>
      </c>
      <c r="H327" s="239" t="e">
        <f>+#REF!+#REF!+#REF!+#REF!</f>
        <v>#REF!</v>
      </c>
    </row>
    <row r="328" spans="1:8" ht="18.95" customHeight="1">
      <c r="A328" s="237" t="s">
        <v>51</v>
      </c>
      <c r="B328" s="258">
        <v>0</v>
      </c>
      <c r="C328" s="238" t="e">
        <f>+#REF!</f>
        <v>#REF!</v>
      </c>
      <c r="D328" s="238" t="e">
        <f>+#REF!</f>
        <v>#REF!</v>
      </c>
      <c r="E328" s="238" t="e">
        <f>+#REF!</f>
        <v>#REF!</v>
      </c>
      <c r="F328" s="238" t="e">
        <f>+#REF!</f>
        <v>#REF!</v>
      </c>
      <c r="G328" s="249" t="e">
        <f t="shared" si="11"/>
        <v>#REF!</v>
      </c>
      <c r="H328" s="239" t="e">
        <f>+#REF!+#REF!+#REF!+#REF!</f>
        <v>#REF!</v>
      </c>
    </row>
    <row r="329" spans="1:8" ht="18.95" customHeight="1">
      <c r="A329" s="237" t="s">
        <v>52</v>
      </c>
      <c r="B329" s="258">
        <v>0</v>
      </c>
      <c r="C329" s="238" t="e">
        <f>+#REF!</f>
        <v>#REF!</v>
      </c>
      <c r="D329" s="238" t="e">
        <f>+#REF!</f>
        <v>#REF!</v>
      </c>
      <c r="E329" s="238" t="e">
        <f>+#REF!</f>
        <v>#REF!</v>
      </c>
      <c r="F329" s="238" t="e">
        <f>+#REF!</f>
        <v>#REF!</v>
      </c>
      <c r="G329" s="249" t="e">
        <f t="shared" si="11"/>
        <v>#REF!</v>
      </c>
      <c r="H329" s="239" t="e">
        <f>+#REF!+#REF!+#REF!+#REF!</f>
        <v>#REF!</v>
      </c>
    </row>
    <row r="330" spans="1:8" ht="18.95" customHeight="1">
      <c r="A330" s="237" t="s">
        <v>53</v>
      </c>
      <c r="B330" s="258">
        <v>0</v>
      </c>
      <c r="C330" s="238" t="e">
        <f>+#REF!</f>
        <v>#REF!</v>
      </c>
      <c r="D330" s="238" t="e">
        <f>+#REF!</f>
        <v>#REF!</v>
      </c>
      <c r="E330" s="238" t="e">
        <f>+#REF!</f>
        <v>#REF!</v>
      </c>
      <c r="F330" s="238" t="e">
        <f>+#REF!</f>
        <v>#REF!</v>
      </c>
      <c r="G330" s="249" t="e">
        <f t="shared" si="11"/>
        <v>#REF!</v>
      </c>
      <c r="H330" s="239" t="e">
        <f>+#REF!+#REF!+#REF!+#REF!</f>
        <v>#REF!</v>
      </c>
    </row>
    <row r="331" spans="1:8" ht="5.0999999999999996" customHeight="1" thickBot="1">
      <c r="A331" s="246"/>
      <c r="B331" s="255"/>
      <c r="C331" s="247"/>
      <c r="D331" s="247"/>
      <c r="E331" s="247"/>
      <c r="F331" s="238" t="e">
        <f>+#REF!</f>
        <v>#REF!</v>
      </c>
      <c r="G331" s="247"/>
      <c r="H331" s="248"/>
    </row>
    <row r="332" spans="1:8" ht="26.1" customHeight="1" thickBot="1">
      <c r="A332" s="240" t="s">
        <v>54</v>
      </c>
      <c r="B332" s="241">
        <f>SUM(B313:B330)</f>
        <v>2</v>
      </c>
      <c r="C332" s="241" t="e">
        <f>SUM(C313:C330)</f>
        <v>#REF!</v>
      </c>
      <c r="D332" s="241" t="e">
        <f>SUM(D313:D330)</f>
        <v>#REF!</v>
      </c>
      <c r="E332" s="241" t="e">
        <f>SUM(E313:E330)</f>
        <v>#REF!</v>
      </c>
      <c r="F332" s="241" t="e">
        <f>SUM(F313:F330)</f>
        <v>#REF!</v>
      </c>
      <c r="G332" s="241" t="e">
        <f>SUM(B332:F332)</f>
        <v>#REF!</v>
      </c>
      <c r="H332" s="242" t="e">
        <f>SUM(H313:H330)</f>
        <v>#REF!</v>
      </c>
    </row>
    <row r="333" spans="1:8" ht="18" customHeight="1">
      <c r="A333" s="244" t="s">
        <v>55</v>
      </c>
      <c r="B333" s="243"/>
    </row>
    <row r="334" spans="1:8" ht="18" customHeight="1">
      <c r="A334" s="244" t="s">
        <v>56</v>
      </c>
      <c r="B334" s="244"/>
    </row>
    <row r="335" spans="1:8" ht="15" customHeight="1">
      <c r="A335" s="243" t="s">
        <v>57</v>
      </c>
      <c r="B335" s="243"/>
    </row>
    <row r="336" spans="1:8" ht="20.25">
      <c r="A336" s="512" t="s">
        <v>310</v>
      </c>
      <c r="B336" s="513"/>
      <c r="C336" s="513"/>
      <c r="D336" s="513"/>
      <c r="E336" s="513"/>
      <c r="F336" s="513"/>
      <c r="G336" s="513"/>
      <c r="H336" s="513"/>
    </row>
    <row r="337" spans="1:8" ht="20.25">
      <c r="A337" s="513" t="s">
        <v>21</v>
      </c>
      <c r="B337" s="513"/>
      <c r="C337" s="513"/>
      <c r="D337" s="513"/>
      <c r="E337" s="513"/>
      <c r="F337" s="513"/>
      <c r="G337" s="513"/>
      <c r="H337" s="513"/>
    </row>
    <row r="338" spans="1:8" ht="20.25">
      <c r="A338" s="513" t="str">
        <f>+A59</f>
        <v>Al 31 de Marzo de 2020</v>
      </c>
      <c r="B338" s="513"/>
      <c r="C338" s="513"/>
      <c r="D338" s="513"/>
      <c r="E338" s="513"/>
      <c r="F338" s="513"/>
      <c r="G338" s="513"/>
      <c r="H338" s="513"/>
    </row>
    <row r="339" spans="1:8" ht="13.5" thickBot="1"/>
    <row r="340" spans="1:8" ht="19.5">
      <c r="A340" s="224"/>
      <c r="B340" s="257" t="s">
        <v>22</v>
      </c>
      <c r="C340" s="225" t="s">
        <v>23</v>
      </c>
      <c r="D340" s="225" t="s">
        <v>23</v>
      </c>
      <c r="E340" s="226" t="s">
        <v>24</v>
      </c>
      <c r="F340" s="226" t="s">
        <v>25</v>
      </c>
      <c r="G340" s="226" t="s">
        <v>23</v>
      </c>
      <c r="H340" s="227" t="s">
        <v>22</v>
      </c>
    </row>
    <row r="341" spans="1:8" ht="19.5">
      <c r="A341" s="228"/>
      <c r="B341" s="253" t="s">
        <v>26</v>
      </c>
      <c r="C341" s="229" t="s">
        <v>27</v>
      </c>
      <c r="D341" s="229" t="s">
        <v>27</v>
      </c>
      <c r="E341" s="229" t="s">
        <v>27</v>
      </c>
      <c r="F341" s="229" t="s">
        <v>26</v>
      </c>
      <c r="G341" s="229" t="s">
        <v>28</v>
      </c>
      <c r="H341" s="230" t="s">
        <v>29</v>
      </c>
    </row>
    <row r="342" spans="1:8" ht="20.25" thickBot="1">
      <c r="A342" s="231" t="s">
        <v>30</v>
      </c>
      <c r="B342" s="256" t="s">
        <v>31</v>
      </c>
      <c r="C342" s="232" t="s">
        <v>32</v>
      </c>
      <c r="D342" s="232" t="s">
        <v>6</v>
      </c>
      <c r="E342" s="232" t="s">
        <v>33</v>
      </c>
      <c r="F342" s="232" t="s">
        <v>34</v>
      </c>
      <c r="G342" s="232" t="s">
        <v>26</v>
      </c>
      <c r="H342" s="233" t="s">
        <v>35</v>
      </c>
    </row>
    <row r="343" spans="1:8">
      <c r="A343" s="234"/>
      <c r="B343" s="254"/>
      <c r="C343" s="235"/>
      <c r="D343" s="235"/>
      <c r="E343" s="235"/>
      <c r="F343" s="235"/>
      <c r="G343" s="235"/>
      <c r="H343" s="236"/>
    </row>
    <row r="344" spans="1:8" ht="15.75">
      <c r="A344" s="237" t="s">
        <v>36</v>
      </c>
      <c r="B344" s="258">
        <v>2</v>
      </c>
      <c r="C344" s="238" t="e">
        <f>#REF!</f>
        <v>#REF!</v>
      </c>
      <c r="D344" s="238" t="e">
        <f>#REF!</f>
        <v>#REF!</v>
      </c>
      <c r="E344" s="238" t="e">
        <f>#REF!</f>
        <v>#REF!</v>
      </c>
      <c r="F344" s="238" t="e">
        <f>#REF!</f>
        <v>#REF!</v>
      </c>
      <c r="G344" s="249" t="e">
        <f>SUM(B344:F344)</f>
        <v>#REF!</v>
      </c>
      <c r="H344" s="239" t="e">
        <f>+#REF!+#REF!+#REF!+#REF!</f>
        <v>#REF!</v>
      </c>
    </row>
    <row r="345" spans="1:8" ht="15.75">
      <c r="A345" s="237" t="s">
        <v>37</v>
      </c>
      <c r="B345" s="258">
        <v>1</v>
      </c>
      <c r="C345" s="238" t="e">
        <f>#REF!</f>
        <v>#REF!</v>
      </c>
      <c r="D345" s="238" t="e">
        <f>#REF!</f>
        <v>#REF!</v>
      </c>
      <c r="E345" s="238" t="e">
        <f>#REF!</f>
        <v>#REF!</v>
      </c>
      <c r="F345" s="238" t="e">
        <f>#REF!</f>
        <v>#REF!</v>
      </c>
      <c r="G345" s="249" t="e">
        <f t="shared" ref="G345:G361" si="12">SUM(B345:F345)</f>
        <v>#REF!</v>
      </c>
      <c r="H345" s="239" t="e">
        <f>+#REF!+#REF!+#REF!+#REF!</f>
        <v>#REF!</v>
      </c>
    </row>
    <row r="346" spans="1:8" ht="15.75">
      <c r="A346" s="237" t="s">
        <v>38</v>
      </c>
      <c r="B346" s="258">
        <v>0</v>
      </c>
      <c r="C346" s="238" t="e">
        <f>#REF!</f>
        <v>#REF!</v>
      </c>
      <c r="D346" s="238" t="e">
        <f>#REF!</f>
        <v>#REF!</v>
      </c>
      <c r="E346" s="238" t="e">
        <f>#REF!</f>
        <v>#REF!</v>
      </c>
      <c r="F346" s="238" t="e">
        <f>#REF!</f>
        <v>#REF!</v>
      </c>
      <c r="G346" s="249" t="e">
        <f t="shared" si="12"/>
        <v>#REF!</v>
      </c>
      <c r="H346" s="239" t="e">
        <f>+#REF!+#REF!+#REF!+#REF!</f>
        <v>#REF!</v>
      </c>
    </row>
    <row r="347" spans="1:8" ht="15.75">
      <c r="A347" s="237" t="s">
        <v>39</v>
      </c>
      <c r="B347" s="258">
        <v>0</v>
      </c>
      <c r="C347" s="238" t="e">
        <f>#REF!</f>
        <v>#REF!</v>
      </c>
      <c r="D347" s="238" t="e">
        <f>#REF!</f>
        <v>#REF!</v>
      </c>
      <c r="E347" s="238" t="e">
        <f>#REF!</f>
        <v>#REF!</v>
      </c>
      <c r="F347" s="238" t="e">
        <f>#REF!</f>
        <v>#REF!</v>
      </c>
      <c r="G347" s="249" t="e">
        <f t="shared" si="12"/>
        <v>#REF!</v>
      </c>
      <c r="H347" s="239" t="e">
        <f>#REF!+#REF!+#REF!+#REF!</f>
        <v>#REF!</v>
      </c>
    </row>
    <row r="348" spans="1:8" ht="15.75">
      <c r="A348" s="237" t="s">
        <v>40</v>
      </c>
      <c r="B348" s="258">
        <v>0</v>
      </c>
      <c r="C348" s="238" t="e">
        <f>#REF!</f>
        <v>#REF!</v>
      </c>
      <c r="D348" s="238" t="e">
        <f>#REF!</f>
        <v>#REF!</v>
      </c>
      <c r="E348" s="238" t="e">
        <f>#REF!</f>
        <v>#REF!</v>
      </c>
      <c r="F348" s="238" t="e">
        <f>#REF!</f>
        <v>#REF!</v>
      </c>
      <c r="G348" s="249" t="e">
        <f t="shared" si="12"/>
        <v>#REF!</v>
      </c>
      <c r="H348" s="239" t="e">
        <f>+#REF!+#REF!+#REF!+#REF!</f>
        <v>#REF!</v>
      </c>
    </row>
    <row r="349" spans="1:8" ht="15.75">
      <c r="A349" s="237" t="s">
        <v>41</v>
      </c>
      <c r="B349" s="258">
        <v>0</v>
      </c>
      <c r="C349" s="238" t="e">
        <f>#REF!</f>
        <v>#REF!</v>
      </c>
      <c r="D349" s="238" t="e">
        <f>#REF!</f>
        <v>#REF!</v>
      </c>
      <c r="E349" s="238" t="e">
        <f>#REF!</f>
        <v>#REF!</v>
      </c>
      <c r="F349" s="238" t="e">
        <f>#REF!</f>
        <v>#REF!</v>
      </c>
      <c r="G349" s="249" t="e">
        <f t="shared" si="12"/>
        <v>#REF!</v>
      </c>
      <c r="H349" s="239" t="e">
        <f>+#REF!+#REF!+#REF!+#REF!</f>
        <v>#REF!</v>
      </c>
    </row>
    <row r="350" spans="1:8" ht="15.75">
      <c r="A350" s="245" t="s">
        <v>42</v>
      </c>
      <c r="B350" s="259">
        <v>0</v>
      </c>
      <c r="C350" s="238" t="e">
        <f>#REF!</f>
        <v>#REF!</v>
      </c>
      <c r="D350" s="238" t="e">
        <f>#REF!</f>
        <v>#REF!</v>
      </c>
      <c r="E350" s="238" t="e">
        <f>#REF!</f>
        <v>#REF!</v>
      </c>
      <c r="F350" s="238" t="e">
        <f>#REF!</f>
        <v>#REF!</v>
      </c>
      <c r="G350" s="249" t="e">
        <f t="shared" si="12"/>
        <v>#REF!</v>
      </c>
      <c r="H350" s="239" t="e">
        <f>+#REF!+#REF!+#REF!+#REF!</f>
        <v>#REF!</v>
      </c>
    </row>
    <row r="351" spans="1:8" ht="15.75">
      <c r="A351" s="237" t="s">
        <v>43</v>
      </c>
      <c r="B351" s="258">
        <v>0</v>
      </c>
      <c r="C351" s="238" t="e">
        <f>#REF!</f>
        <v>#REF!</v>
      </c>
      <c r="D351" s="238" t="e">
        <f>#REF!</f>
        <v>#REF!</v>
      </c>
      <c r="E351" s="238" t="e">
        <f>#REF!</f>
        <v>#REF!</v>
      </c>
      <c r="F351" s="238" t="e">
        <f>#REF!</f>
        <v>#REF!</v>
      </c>
      <c r="G351" s="249" t="e">
        <f t="shared" si="12"/>
        <v>#REF!</v>
      </c>
      <c r="H351" s="239" t="e">
        <f>+#REF!+#REF!+#REF!+#REF!</f>
        <v>#REF!</v>
      </c>
    </row>
    <row r="352" spans="1:8" ht="15.75">
      <c r="A352" s="237" t="s">
        <v>44</v>
      </c>
      <c r="B352" s="258">
        <v>0</v>
      </c>
      <c r="C352" s="238" t="e">
        <f>#REF!</f>
        <v>#REF!</v>
      </c>
      <c r="D352" s="238" t="e">
        <f>#REF!</f>
        <v>#REF!</v>
      </c>
      <c r="E352" s="238" t="e">
        <f>#REF!</f>
        <v>#REF!</v>
      </c>
      <c r="F352" s="238" t="e">
        <f>#REF!</f>
        <v>#REF!</v>
      </c>
      <c r="G352" s="249" t="e">
        <f t="shared" si="12"/>
        <v>#REF!</v>
      </c>
      <c r="H352" s="239" t="e">
        <f>+#REF!+#REF!+#REF!+#REF!</f>
        <v>#REF!</v>
      </c>
    </row>
    <row r="353" spans="1:8" ht="15.75">
      <c r="A353" s="237" t="s">
        <v>45</v>
      </c>
      <c r="B353" s="258">
        <v>0</v>
      </c>
      <c r="C353" s="238" t="e">
        <f>#REF!</f>
        <v>#REF!</v>
      </c>
      <c r="D353" s="238" t="e">
        <f>#REF!</f>
        <v>#REF!</v>
      </c>
      <c r="E353" s="238" t="e">
        <f>#REF!</f>
        <v>#REF!</v>
      </c>
      <c r="F353" s="238" t="e">
        <f>#REF!</f>
        <v>#REF!</v>
      </c>
      <c r="G353" s="249" t="e">
        <f t="shared" si="12"/>
        <v>#REF!</v>
      </c>
      <c r="H353" s="239" t="e">
        <f>+#REF!+#REF!+#REF!+#REF!</f>
        <v>#REF!</v>
      </c>
    </row>
    <row r="354" spans="1:8" ht="15.75">
      <c r="A354" s="237" t="s">
        <v>46</v>
      </c>
      <c r="B354" s="258">
        <v>0</v>
      </c>
      <c r="C354" s="238" t="e">
        <f>#REF!</f>
        <v>#REF!</v>
      </c>
      <c r="D354" s="238" t="e">
        <f>#REF!</f>
        <v>#REF!</v>
      </c>
      <c r="E354" s="238" t="e">
        <f>#REF!</f>
        <v>#REF!</v>
      </c>
      <c r="F354" s="238" t="e">
        <f>#REF!</f>
        <v>#REF!</v>
      </c>
      <c r="G354" s="249" t="e">
        <f t="shared" si="12"/>
        <v>#REF!</v>
      </c>
      <c r="H354" s="239" t="e">
        <f>+#REF!+#REF!+#REF!+#REF!</f>
        <v>#REF!</v>
      </c>
    </row>
    <row r="355" spans="1:8" ht="15.75">
      <c r="A355" s="237" t="s">
        <v>47</v>
      </c>
      <c r="B355" s="258">
        <v>0</v>
      </c>
      <c r="C355" s="238" t="e">
        <f>#REF!</f>
        <v>#REF!</v>
      </c>
      <c r="D355" s="238" t="e">
        <f>#REF!</f>
        <v>#REF!</v>
      </c>
      <c r="E355" s="238" t="e">
        <f>#REF!</f>
        <v>#REF!</v>
      </c>
      <c r="F355" s="238" t="e">
        <f>#REF!</f>
        <v>#REF!</v>
      </c>
      <c r="G355" s="249" t="e">
        <f t="shared" si="12"/>
        <v>#REF!</v>
      </c>
      <c r="H355" s="239" t="e">
        <f>+#REF!+#REF!+#REF!+#REF!</f>
        <v>#REF!</v>
      </c>
    </row>
    <row r="356" spans="1:8" ht="15.75">
      <c r="A356" s="237" t="s">
        <v>48</v>
      </c>
      <c r="B356" s="258">
        <v>0</v>
      </c>
      <c r="C356" s="238" t="e">
        <f>#REF!</f>
        <v>#REF!</v>
      </c>
      <c r="D356" s="238" t="e">
        <f>#REF!</f>
        <v>#REF!</v>
      </c>
      <c r="E356" s="238" t="e">
        <f>#REF!</f>
        <v>#REF!</v>
      </c>
      <c r="F356" s="238" t="e">
        <f>#REF!</f>
        <v>#REF!</v>
      </c>
      <c r="G356" s="249" t="e">
        <f t="shared" si="12"/>
        <v>#REF!</v>
      </c>
      <c r="H356" s="239" t="e">
        <f>+#REF!+#REF!+#REF!+#REF!</f>
        <v>#REF!</v>
      </c>
    </row>
    <row r="357" spans="1:8" ht="15.75">
      <c r="A357" s="237" t="s">
        <v>49</v>
      </c>
      <c r="B357" s="258">
        <v>0</v>
      </c>
      <c r="C357" s="238" t="e">
        <f>#REF!</f>
        <v>#REF!</v>
      </c>
      <c r="D357" s="238" t="e">
        <f>#REF!</f>
        <v>#REF!</v>
      </c>
      <c r="E357" s="238" t="e">
        <f>#REF!</f>
        <v>#REF!</v>
      </c>
      <c r="F357" s="238" t="e">
        <f>#REF!</f>
        <v>#REF!</v>
      </c>
      <c r="G357" s="249" t="e">
        <f t="shared" si="12"/>
        <v>#REF!</v>
      </c>
      <c r="H357" s="239" t="e">
        <f>+#REF!+#REF!+#REF!+#REF!</f>
        <v>#REF!</v>
      </c>
    </row>
    <row r="358" spans="1:8" ht="15.75">
      <c r="A358" s="237" t="s">
        <v>50</v>
      </c>
      <c r="B358" s="258">
        <v>0</v>
      </c>
      <c r="C358" s="238" t="e">
        <f>#REF!</f>
        <v>#REF!</v>
      </c>
      <c r="D358" s="238" t="e">
        <f>#REF!</f>
        <v>#REF!</v>
      </c>
      <c r="E358" s="238" t="e">
        <f>#REF!</f>
        <v>#REF!</v>
      </c>
      <c r="F358" s="238" t="e">
        <f>#REF!</f>
        <v>#REF!</v>
      </c>
      <c r="G358" s="249" t="e">
        <f t="shared" si="12"/>
        <v>#REF!</v>
      </c>
      <c r="H358" s="239" t="e">
        <f>+#REF!+#REF!+#REF!+#REF!</f>
        <v>#REF!</v>
      </c>
    </row>
    <row r="359" spans="1:8" ht="15.75">
      <c r="A359" s="237" t="s">
        <v>51</v>
      </c>
      <c r="B359" s="258">
        <v>0</v>
      </c>
      <c r="C359" s="238" t="e">
        <f>#REF!</f>
        <v>#REF!</v>
      </c>
      <c r="D359" s="238" t="e">
        <f>#REF!</f>
        <v>#REF!</v>
      </c>
      <c r="E359" s="238" t="e">
        <f>#REF!</f>
        <v>#REF!</v>
      </c>
      <c r="F359" s="238" t="e">
        <f>#REF!</f>
        <v>#REF!</v>
      </c>
      <c r="G359" s="249" t="e">
        <f t="shared" si="12"/>
        <v>#REF!</v>
      </c>
      <c r="H359" s="239" t="e">
        <f>+#REF!+#REF!+#REF!+#REF!</f>
        <v>#REF!</v>
      </c>
    </row>
    <row r="360" spans="1:8" ht="15.75">
      <c r="A360" s="237" t="s">
        <v>52</v>
      </c>
      <c r="B360" s="258">
        <v>0</v>
      </c>
      <c r="C360" s="238" t="e">
        <f>#REF!</f>
        <v>#REF!</v>
      </c>
      <c r="D360" s="238" t="e">
        <f>#REF!</f>
        <v>#REF!</v>
      </c>
      <c r="E360" s="238" t="e">
        <f>#REF!</f>
        <v>#REF!</v>
      </c>
      <c r="F360" s="238" t="e">
        <f>#REF!</f>
        <v>#REF!</v>
      </c>
      <c r="G360" s="249" t="e">
        <f t="shared" si="12"/>
        <v>#REF!</v>
      </c>
      <c r="H360" s="239" t="e">
        <f>+#REF!+#REF!+#REF!+#REF!</f>
        <v>#REF!</v>
      </c>
    </row>
    <row r="361" spans="1:8" ht="15.75">
      <c r="A361" s="237" t="s">
        <v>53</v>
      </c>
      <c r="B361" s="258">
        <v>0</v>
      </c>
      <c r="C361" s="238" t="e">
        <f>#REF!</f>
        <v>#REF!</v>
      </c>
      <c r="D361" s="238" t="e">
        <f>#REF!</f>
        <v>#REF!</v>
      </c>
      <c r="E361" s="238" t="e">
        <f>#REF!</f>
        <v>#REF!</v>
      </c>
      <c r="F361" s="238" t="e">
        <f>#REF!</f>
        <v>#REF!</v>
      </c>
      <c r="G361" s="249" t="e">
        <f t="shared" si="12"/>
        <v>#REF!</v>
      </c>
      <c r="H361" s="239" t="e">
        <f>+#REF!+#REF!+#REF!+#REF!</f>
        <v>#REF!</v>
      </c>
    </row>
    <row r="362" spans="1:8" ht="16.5" thickBot="1">
      <c r="A362" s="246"/>
      <c r="B362" s="255"/>
      <c r="C362" s="247"/>
      <c r="D362" s="247"/>
      <c r="E362" s="247"/>
      <c r="F362" s="247"/>
      <c r="G362" s="247"/>
      <c r="H362" s="248"/>
    </row>
    <row r="363" spans="1:8" ht="20.25" thickBot="1">
      <c r="A363" s="240" t="s">
        <v>54</v>
      </c>
      <c r="B363" s="241">
        <f>SUM(B344:B361)</f>
        <v>3</v>
      </c>
      <c r="C363" s="241" t="e">
        <f>SUM(C344:C361)</f>
        <v>#REF!</v>
      </c>
      <c r="D363" s="241" t="e">
        <f>SUM(D344:D361)</f>
        <v>#REF!</v>
      </c>
      <c r="E363" s="241" t="e">
        <f>SUM(E344:E361)</f>
        <v>#REF!</v>
      </c>
      <c r="F363" s="241" t="e">
        <f>SUM(F344:F361)</f>
        <v>#REF!</v>
      </c>
      <c r="G363" s="241" t="e">
        <f>SUM(B363:F363)</f>
        <v>#REF!</v>
      </c>
      <c r="H363" s="242" t="e">
        <f>SUM(H344:H361)</f>
        <v>#REF!</v>
      </c>
    </row>
    <row r="364" spans="1:8">
      <c r="A364" s="244" t="s">
        <v>55</v>
      </c>
      <c r="B364" s="243"/>
    </row>
    <row r="365" spans="1:8">
      <c r="A365" s="244" t="s">
        <v>56</v>
      </c>
      <c r="B365" s="244"/>
    </row>
    <row r="366" spans="1:8">
      <c r="A366" s="243" t="s">
        <v>57</v>
      </c>
      <c r="B366" s="243"/>
    </row>
    <row r="367" spans="1:8" ht="20.25">
      <c r="A367" s="513" t="s">
        <v>311</v>
      </c>
      <c r="B367" s="513"/>
      <c r="C367" s="513"/>
      <c r="D367" s="513"/>
      <c r="E367" s="513"/>
      <c r="F367" s="513"/>
      <c r="G367" s="513"/>
      <c r="H367" s="513"/>
    </row>
    <row r="368" spans="1:8" ht="20.25">
      <c r="A368" s="513" t="s">
        <v>21</v>
      </c>
      <c r="B368" s="513"/>
      <c r="C368" s="513"/>
      <c r="D368" s="513"/>
      <c r="E368" s="513"/>
      <c r="F368" s="513"/>
      <c r="G368" s="513"/>
      <c r="H368" s="513"/>
    </row>
    <row r="369" spans="1:8" ht="20.25">
      <c r="A369" s="513" t="str">
        <f>+A90</f>
        <v>Al 31 de Marzo de 2020</v>
      </c>
      <c r="B369" s="513"/>
      <c r="C369" s="513"/>
      <c r="D369" s="513"/>
      <c r="E369" s="513"/>
      <c r="F369" s="513"/>
      <c r="G369" s="513"/>
      <c r="H369" s="513"/>
    </row>
    <row r="370" spans="1:8" ht="13.5" thickBot="1"/>
    <row r="371" spans="1:8" ht="19.5">
      <c r="A371" s="224"/>
      <c r="B371" s="257" t="s">
        <v>22</v>
      </c>
      <c r="C371" s="225" t="s">
        <v>23</v>
      </c>
      <c r="D371" s="225" t="s">
        <v>23</v>
      </c>
      <c r="E371" s="226" t="s">
        <v>24</v>
      </c>
      <c r="F371" s="226" t="s">
        <v>25</v>
      </c>
      <c r="G371" s="226" t="s">
        <v>23</v>
      </c>
      <c r="H371" s="227" t="s">
        <v>22</v>
      </c>
    </row>
    <row r="372" spans="1:8" ht="19.5">
      <c r="A372" s="228"/>
      <c r="B372" s="253" t="s">
        <v>26</v>
      </c>
      <c r="C372" s="229" t="s">
        <v>27</v>
      </c>
      <c r="D372" s="229" t="s">
        <v>27</v>
      </c>
      <c r="E372" s="229" t="s">
        <v>27</v>
      </c>
      <c r="F372" s="229" t="s">
        <v>26</v>
      </c>
      <c r="G372" s="229" t="s">
        <v>28</v>
      </c>
      <c r="H372" s="230" t="s">
        <v>29</v>
      </c>
    </row>
    <row r="373" spans="1:8" ht="20.25" thickBot="1">
      <c r="A373" s="231" t="s">
        <v>30</v>
      </c>
      <c r="B373" s="256" t="s">
        <v>31</v>
      </c>
      <c r="C373" s="232" t="s">
        <v>32</v>
      </c>
      <c r="D373" s="232" t="s">
        <v>6</v>
      </c>
      <c r="E373" s="232" t="s">
        <v>33</v>
      </c>
      <c r="F373" s="232" t="s">
        <v>34</v>
      </c>
      <c r="G373" s="232" t="s">
        <v>26</v>
      </c>
      <c r="H373" s="233" t="s">
        <v>35</v>
      </c>
    </row>
    <row r="374" spans="1:8">
      <c r="A374" s="234"/>
      <c r="B374" s="254"/>
      <c r="C374" s="235"/>
      <c r="D374" s="235"/>
      <c r="E374" s="235"/>
      <c r="F374" s="235"/>
      <c r="G374" s="235"/>
      <c r="H374" s="236"/>
    </row>
    <row r="375" spans="1:8" ht="15.75">
      <c r="A375" s="237" t="s">
        <v>36</v>
      </c>
      <c r="B375" s="258">
        <v>1</v>
      </c>
      <c r="C375" s="238" t="e">
        <f>#REF!</f>
        <v>#REF!</v>
      </c>
      <c r="D375" s="238" t="e">
        <f>#REF!</f>
        <v>#REF!</v>
      </c>
      <c r="E375" s="238" t="e">
        <f>#REF!</f>
        <v>#REF!</v>
      </c>
      <c r="F375" s="238" t="e">
        <f>#REF!</f>
        <v>#REF!</v>
      </c>
      <c r="G375" s="249" t="e">
        <f>SUM(B375:F375)</f>
        <v>#REF!</v>
      </c>
      <c r="H375" s="239" t="e">
        <f>#REF!</f>
        <v>#REF!</v>
      </c>
    </row>
    <row r="376" spans="1:8" ht="15.75">
      <c r="A376" s="237" t="s">
        <v>37</v>
      </c>
      <c r="B376" s="258">
        <v>0</v>
      </c>
      <c r="C376" s="238" t="e">
        <f>#REF!</f>
        <v>#REF!</v>
      </c>
      <c r="D376" s="238" t="e">
        <f>#REF!</f>
        <v>#REF!</v>
      </c>
      <c r="E376" s="238" t="e">
        <f>#REF!</f>
        <v>#REF!</v>
      </c>
      <c r="F376" s="238" t="e">
        <f>#REF!</f>
        <v>#REF!</v>
      </c>
      <c r="G376" s="249" t="e">
        <f t="shared" ref="G376:G392" si="13">SUM(B376:F376)</f>
        <v>#REF!</v>
      </c>
      <c r="H376" s="239" t="e">
        <f>#REF!</f>
        <v>#REF!</v>
      </c>
    </row>
    <row r="377" spans="1:8" ht="15.75">
      <c r="A377" s="237" t="s">
        <v>38</v>
      </c>
      <c r="B377" s="258">
        <v>0</v>
      </c>
      <c r="C377" s="238" t="e">
        <f>#REF!</f>
        <v>#REF!</v>
      </c>
      <c r="D377" s="238" t="e">
        <f>#REF!</f>
        <v>#REF!</v>
      </c>
      <c r="E377" s="238" t="e">
        <f>#REF!</f>
        <v>#REF!</v>
      </c>
      <c r="F377" s="238" t="e">
        <f>#REF!</f>
        <v>#REF!</v>
      </c>
      <c r="G377" s="249" t="e">
        <f t="shared" si="13"/>
        <v>#REF!</v>
      </c>
      <c r="H377" s="239" t="e">
        <f>#REF!</f>
        <v>#REF!</v>
      </c>
    </row>
    <row r="378" spans="1:8" ht="15.75">
      <c r="A378" s="237" t="s">
        <v>39</v>
      </c>
      <c r="B378" s="258">
        <v>0</v>
      </c>
      <c r="C378" s="238" t="e">
        <f>#REF!</f>
        <v>#REF!</v>
      </c>
      <c r="D378" s="238" t="e">
        <f>#REF!</f>
        <v>#REF!</v>
      </c>
      <c r="E378" s="238" t="e">
        <f>#REF!</f>
        <v>#REF!</v>
      </c>
      <c r="F378" s="238" t="e">
        <f>#REF!</f>
        <v>#REF!</v>
      </c>
      <c r="G378" s="249" t="e">
        <f t="shared" si="13"/>
        <v>#REF!</v>
      </c>
      <c r="H378" s="239" t="e">
        <f>#REF!</f>
        <v>#REF!</v>
      </c>
    </row>
    <row r="379" spans="1:8" ht="15.75">
      <c r="A379" s="237" t="s">
        <v>40</v>
      </c>
      <c r="B379" s="258">
        <v>0</v>
      </c>
      <c r="C379" s="238" t="e">
        <f>#REF!</f>
        <v>#REF!</v>
      </c>
      <c r="D379" s="238" t="e">
        <f>#REF!</f>
        <v>#REF!</v>
      </c>
      <c r="E379" s="238" t="e">
        <f>#REF!</f>
        <v>#REF!</v>
      </c>
      <c r="F379" s="238" t="e">
        <f>#REF!</f>
        <v>#REF!</v>
      </c>
      <c r="G379" s="249" t="e">
        <f t="shared" si="13"/>
        <v>#REF!</v>
      </c>
      <c r="H379" s="239" t="e">
        <f>#REF!</f>
        <v>#REF!</v>
      </c>
    </row>
    <row r="380" spans="1:8" ht="15.75">
      <c r="A380" s="237" t="s">
        <v>41</v>
      </c>
      <c r="B380" s="258">
        <v>0</v>
      </c>
      <c r="C380" s="238" t="e">
        <f>#REF!</f>
        <v>#REF!</v>
      </c>
      <c r="D380" s="238" t="e">
        <f>#REF!</f>
        <v>#REF!</v>
      </c>
      <c r="E380" s="238" t="e">
        <f>#REF!</f>
        <v>#REF!</v>
      </c>
      <c r="F380" s="238" t="e">
        <f>#REF!</f>
        <v>#REF!</v>
      </c>
      <c r="G380" s="249" t="e">
        <f t="shared" si="13"/>
        <v>#REF!</v>
      </c>
      <c r="H380" s="239" t="e">
        <f>#REF!</f>
        <v>#REF!</v>
      </c>
    </row>
    <row r="381" spans="1:8" ht="15.75">
      <c r="A381" s="245" t="s">
        <v>42</v>
      </c>
      <c r="B381" s="259">
        <v>0</v>
      </c>
      <c r="C381" s="238" t="e">
        <f>#REF!</f>
        <v>#REF!</v>
      </c>
      <c r="D381" s="238" t="e">
        <f>#REF!</f>
        <v>#REF!</v>
      </c>
      <c r="E381" s="238" t="e">
        <f>#REF!</f>
        <v>#REF!</v>
      </c>
      <c r="F381" s="238" t="e">
        <f>#REF!</f>
        <v>#REF!</v>
      </c>
      <c r="G381" s="249" t="e">
        <f t="shared" si="13"/>
        <v>#REF!</v>
      </c>
      <c r="H381" s="239" t="e">
        <f>#REF!</f>
        <v>#REF!</v>
      </c>
    </row>
    <row r="382" spans="1:8" ht="15.75">
      <c r="A382" s="237" t="s">
        <v>43</v>
      </c>
      <c r="B382" s="258">
        <v>0</v>
      </c>
      <c r="C382" s="238" t="e">
        <f>#REF!</f>
        <v>#REF!</v>
      </c>
      <c r="D382" s="238" t="e">
        <f>#REF!</f>
        <v>#REF!</v>
      </c>
      <c r="E382" s="238" t="e">
        <f>#REF!</f>
        <v>#REF!</v>
      </c>
      <c r="F382" s="238" t="e">
        <f>#REF!</f>
        <v>#REF!</v>
      </c>
      <c r="G382" s="249" t="e">
        <f t="shared" si="13"/>
        <v>#REF!</v>
      </c>
      <c r="H382" s="239" t="e">
        <f>#REF!</f>
        <v>#REF!</v>
      </c>
    </row>
    <row r="383" spans="1:8" ht="15.75">
      <c r="A383" s="237" t="s">
        <v>44</v>
      </c>
      <c r="B383" s="258">
        <v>0</v>
      </c>
      <c r="C383" s="238" t="e">
        <f>#REF!</f>
        <v>#REF!</v>
      </c>
      <c r="D383" s="238" t="e">
        <f>#REF!</f>
        <v>#REF!</v>
      </c>
      <c r="E383" s="238" t="e">
        <f>#REF!</f>
        <v>#REF!</v>
      </c>
      <c r="F383" s="238" t="e">
        <f>#REF!</f>
        <v>#REF!</v>
      </c>
      <c r="G383" s="249" t="e">
        <f t="shared" si="13"/>
        <v>#REF!</v>
      </c>
      <c r="H383" s="239" t="e">
        <f>#REF!</f>
        <v>#REF!</v>
      </c>
    </row>
    <row r="384" spans="1:8" ht="15.75">
      <c r="A384" s="237" t="s">
        <v>45</v>
      </c>
      <c r="B384" s="258">
        <v>0</v>
      </c>
      <c r="C384" s="238" t="e">
        <f>#REF!</f>
        <v>#REF!</v>
      </c>
      <c r="D384" s="238" t="e">
        <f>#REF!</f>
        <v>#REF!</v>
      </c>
      <c r="E384" s="238" t="e">
        <f>#REF!</f>
        <v>#REF!</v>
      </c>
      <c r="F384" s="238" t="e">
        <f>#REF!</f>
        <v>#REF!</v>
      </c>
      <c r="G384" s="249" t="e">
        <f t="shared" si="13"/>
        <v>#REF!</v>
      </c>
      <c r="H384" s="239" t="e">
        <f>#REF!</f>
        <v>#REF!</v>
      </c>
    </row>
    <row r="385" spans="1:8" ht="15.75">
      <c r="A385" s="237" t="s">
        <v>46</v>
      </c>
      <c r="B385" s="258">
        <v>0</v>
      </c>
      <c r="C385" s="238" t="e">
        <f>#REF!</f>
        <v>#REF!</v>
      </c>
      <c r="D385" s="238" t="e">
        <f>#REF!</f>
        <v>#REF!</v>
      </c>
      <c r="E385" s="238" t="e">
        <f>#REF!</f>
        <v>#REF!</v>
      </c>
      <c r="F385" s="238" t="e">
        <f>#REF!</f>
        <v>#REF!</v>
      </c>
      <c r="G385" s="249" t="e">
        <f t="shared" si="13"/>
        <v>#REF!</v>
      </c>
      <c r="H385" s="239" t="e">
        <f>#REF!</f>
        <v>#REF!</v>
      </c>
    </row>
    <row r="386" spans="1:8" ht="15.75">
      <c r="A386" s="237" t="s">
        <v>47</v>
      </c>
      <c r="B386" s="258">
        <v>0</v>
      </c>
      <c r="C386" s="238" t="e">
        <f>#REF!</f>
        <v>#REF!</v>
      </c>
      <c r="D386" s="238" t="e">
        <f>#REF!</f>
        <v>#REF!</v>
      </c>
      <c r="E386" s="238" t="e">
        <f>#REF!</f>
        <v>#REF!</v>
      </c>
      <c r="F386" s="238" t="e">
        <f>#REF!</f>
        <v>#REF!</v>
      </c>
      <c r="G386" s="249" t="e">
        <f t="shared" si="13"/>
        <v>#REF!</v>
      </c>
      <c r="H386" s="239" t="e">
        <f>#REF!</f>
        <v>#REF!</v>
      </c>
    </row>
    <row r="387" spans="1:8" ht="15.75">
      <c r="A387" s="237" t="s">
        <v>48</v>
      </c>
      <c r="B387" s="258">
        <v>0</v>
      </c>
      <c r="C387" s="238" t="e">
        <f>#REF!</f>
        <v>#REF!</v>
      </c>
      <c r="D387" s="238" t="e">
        <f>#REF!</f>
        <v>#REF!</v>
      </c>
      <c r="E387" s="238" t="e">
        <f>#REF!</f>
        <v>#REF!</v>
      </c>
      <c r="F387" s="238" t="e">
        <f>#REF!</f>
        <v>#REF!</v>
      </c>
      <c r="G387" s="249" t="e">
        <f t="shared" si="13"/>
        <v>#REF!</v>
      </c>
      <c r="H387" s="239" t="e">
        <f>#REF!</f>
        <v>#REF!</v>
      </c>
    </row>
    <row r="388" spans="1:8" ht="15.75">
      <c r="A388" s="237" t="s">
        <v>49</v>
      </c>
      <c r="B388" s="258">
        <v>0</v>
      </c>
      <c r="C388" s="238" t="e">
        <f>#REF!</f>
        <v>#REF!</v>
      </c>
      <c r="D388" s="238" t="e">
        <f>#REF!</f>
        <v>#REF!</v>
      </c>
      <c r="E388" s="238" t="e">
        <f>#REF!</f>
        <v>#REF!</v>
      </c>
      <c r="F388" s="238" t="e">
        <f>#REF!</f>
        <v>#REF!</v>
      </c>
      <c r="G388" s="249" t="e">
        <f t="shared" si="13"/>
        <v>#REF!</v>
      </c>
      <c r="H388" s="239" t="e">
        <f>#REF!</f>
        <v>#REF!</v>
      </c>
    </row>
    <row r="389" spans="1:8" ht="15.75">
      <c r="A389" s="237" t="s">
        <v>50</v>
      </c>
      <c r="B389" s="258">
        <v>0</v>
      </c>
      <c r="C389" s="238" t="e">
        <f>#REF!</f>
        <v>#REF!</v>
      </c>
      <c r="D389" s="238" t="e">
        <f>#REF!</f>
        <v>#REF!</v>
      </c>
      <c r="E389" s="238" t="e">
        <f>#REF!</f>
        <v>#REF!</v>
      </c>
      <c r="F389" s="238" t="e">
        <f>#REF!</f>
        <v>#REF!</v>
      </c>
      <c r="G389" s="249" t="e">
        <f t="shared" si="13"/>
        <v>#REF!</v>
      </c>
      <c r="H389" s="239" t="e">
        <f>#REF!</f>
        <v>#REF!</v>
      </c>
    </row>
    <row r="390" spans="1:8" ht="15.75">
      <c r="A390" s="237" t="s">
        <v>51</v>
      </c>
      <c r="B390" s="258">
        <v>0</v>
      </c>
      <c r="C390" s="238" t="e">
        <f>#REF!</f>
        <v>#REF!</v>
      </c>
      <c r="D390" s="238" t="e">
        <f>#REF!</f>
        <v>#REF!</v>
      </c>
      <c r="E390" s="238" t="e">
        <f>#REF!</f>
        <v>#REF!</v>
      </c>
      <c r="F390" s="238" t="e">
        <f>#REF!</f>
        <v>#REF!</v>
      </c>
      <c r="G390" s="249" t="e">
        <f t="shared" si="13"/>
        <v>#REF!</v>
      </c>
      <c r="H390" s="239" t="e">
        <f>#REF!</f>
        <v>#REF!</v>
      </c>
    </row>
    <row r="391" spans="1:8" ht="15.75">
      <c r="A391" s="237" t="s">
        <v>52</v>
      </c>
      <c r="B391" s="258">
        <v>0</v>
      </c>
      <c r="C391" s="238" t="e">
        <f>#REF!</f>
        <v>#REF!</v>
      </c>
      <c r="D391" s="238" t="e">
        <f>#REF!</f>
        <v>#REF!</v>
      </c>
      <c r="E391" s="238" t="e">
        <f>#REF!</f>
        <v>#REF!</v>
      </c>
      <c r="F391" s="238" t="e">
        <f>#REF!</f>
        <v>#REF!</v>
      </c>
      <c r="G391" s="249" t="e">
        <f t="shared" si="13"/>
        <v>#REF!</v>
      </c>
      <c r="H391" s="239" t="e">
        <f>#REF!</f>
        <v>#REF!</v>
      </c>
    </row>
    <row r="392" spans="1:8" ht="15.75">
      <c r="A392" s="237" t="s">
        <v>53</v>
      </c>
      <c r="B392" s="258">
        <v>0</v>
      </c>
      <c r="C392" s="238" t="e">
        <f>#REF!</f>
        <v>#REF!</v>
      </c>
      <c r="D392" s="238" t="e">
        <f>#REF!</f>
        <v>#REF!</v>
      </c>
      <c r="E392" s="238" t="e">
        <f>#REF!</f>
        <v>#REF!</v>
      </c>
      <c r="F392" s="238" t="e">
        <f>#REF!</f>
        <v>#REF!</v>
      </c>
      <c r="G392" s="249" t="e">
        <f t="shared" si="13"/>
        <v>#REF!</v>
      </c>
      <c r="H392" s="239" t="e">
        <f>#REF!</f>
        <v>#REF!</v>
      </c>
    </row>
    <row r="393" spans="1:8" ht="16.5" thickBot="1">
      <c r="A393" s="246"/>
      <c r="B393" s="255"/>
      <c r="C393" s="247"/>
      <c r="D393" s="247"/>
      <c r="E393" s="247"/>
      <c r="F393" s="247"/>
      <c r="G393" s="247"/>
      <c r="H393" s="248"/>
    </row>
    <row r="394" spans="1:8" ht="20.25" thickBot="1">
      <c r="A394" s="240" t="s">
        <v>54</v>
      </c>
      <c r="B394" s="241">
        <f>SUM(B375:B392)</f>
        <v>1</v>
      </c>
      <c r="C394" s="241" t="e">
        <f>SUM(C375:C392)</f>
        <v>#REF!</v>
      </c>
      <c r="D394" s="241" t="e">
        <f>SUM(D375:D392)</f>
        <v>#REF!</v>
      </c>
      <c r="E394" s="241" t="e">
        <f>SUM(E375:E392)</f>
        <v>#REF!</v>
      </c>
      <c r="F394" s="241" t="e">
        <f>SUM(F375:F392)</f>
        <v>#REF!</v>
      </c>
      <c r="G394" s="241" t="e">
        <f>SUM(B394:F394)</f>
        <v>#REF!</v>
      </c>
      <c r="H394" s="242" t="e">
        <f>SUM(H375:H392)</f>
        <v>#REF!</v>
      </c>
    </row>
    <row r="395" spans="1:8">
      <c r="A395" s="244" t="s">
        <v>55</v>
      </c>
      <c r="B395" s="243"/>
    </row>
    <row r="396" spans="1:8">
      <c r="A396" s="244" t="s">
        <v>56</v>
      </c>
      <c r="B396" s="244"/>
    </row>
    <row r="397" spans="1:8">
      <c r="A397" s="243" t="s">
        <v>57</v>
      </c>
      <c r="B397" s="243"/>
    </row>
    <row r="398" spans="1:8" ht="20.25">
      <c r="A398" s="513" t="s">
        <v>312</v>
      </c>
      <c r="B398" s="513"/>
      <c r="C398" s="513"/>
      <c r="D398" s="513"/>
      <c r="E398" s="513"/>
      <c r="F398" s="513"/>
      <c r="G398" s="513"/>
      <c r="H398" s="513"/>
    </row>
    <row r="399" spans="1:8" ht="20.25">
      <c r="A399" s="513" t="s">
        <v>21</v>
      </c>
      <c r="B399" s="513"/>
      <c r="C399" s="513"/>
      <c r="D399" s="513"/>
      <c r="E399" s="513"/>
      <c r="F399" s="513"/>
      <c r="G399" s="513"/>
      <c r="H399" s="513"/>
    </row>
    <row r="400" spans="1:8" ht="20.25">
      <c r="A400" s="513" t="str">
        <f>+A121</f>
        <v>Al 31 de Marzo de 2020</v>
      </c>
      <c r="B400" s="513"/>
      <c r="C400" s="513"/>
      <c r="D400" s="513"/>
      <c r="E400" s="513"/>
      <c r="F400" s="513"/>
      <c r="G400" s="513"/>
      <c r="H400" s="513"/>
    </row>
    <row r="401" spans="1:8" ht="13.5" thickBot="1"/>
    <row r="402" spans="1:8" ht="19.5">
      <c r="A402" s="224"/>
      <c r="B402" s="257" t="s">
        <v>22</v>
      </c>
      <c r="C402" s="225" t="s">
        <v>23</v>
      </c>
      <c r="D402" s="225" t="s">
        <v>23</v>
      </c>
      <c r="E402" s="226" t="s">
        <v>24</v>
      </c>
      <c r="F402" s="226" t="s">
        <v>25</v>
      </c>
      <c r="G402" s="226" t="s">
        <v>23</v>
      </c>
      <c r="H402" s="227" t="s">
        <v>22</v>
      </c>
    </row>
    <row r="403" spans="1:8" ht="19.5">
      <c r="A403" s="228"/>
      <c r="B403" s="253" t="s">
        <v>26</v>
      </c>
      <c r="C403" s="229" t="s">
        <v>27</v>
      </c>
      <c r="D403" s="229" t="s">
        <v>27</v>
      </c>
      <c r="E403" s="229" t="s">
        <v>27</v>
      </c>
      <c r="F403" s="229" t="s">
        <v>26</v>
      </c>
      <c r="G403" s="229" t="s">
        <v>28</v>
      </c>
      <c r="H403" s="230" t="s">
        <v>29</v>
      </c>
    </row>
    <row r="404" spans="1:8" ht="20.25" thickBot="1">
      <c r="A404" s="231" t="s">
        <v>30</v>
      </c>
      <c r="B404" s="256" t="s">
        <v>31</v>
      </c>
      <c r="C404" s="232" t="s">
        <v>32</v>
      </c>
      <c r="D404" s="232" t="s">
        <v>6</v>
      </c>
      <c r="E404" s="232" t="s">
        <v>33</v>
      </c>
      <c r="F404" s="232" t="s">
        <v>34</v>
      </c>
      <c r="G404" s="232" t="s">
        <v>26</v>
      </c>
      <c r="H404" s="233" t="s">
        <v>35</v>
      </c>
    </row>
    <row r="405" spans="1:8">
      <c r="A405" s="234"/>
      <c r="B405" s="254"/>
      <c r="C405" s="235"/>
      <c r="D405" s="235"/>
      <c r="E405" s="235"/>
      <c r="F405" s="235"/>
      <c r="G405" s="235"/>
      <c r="H405" s="236"/>
    </row>
    <row r="406" spans="1:8" ht="15.75">
      <c r="A406" s="237" t="s">
        <v>36</v>
      </c>
      <c r="B406" s="258">
        <v>1</v>
      </c>
      <c r="C406" s="238" t="e">
        <f>#REF!</f>
        <v>#REF!</v>
      </c>
      <c r="D406" s="238" t="e">
        <f>#REF!</f>
        <v>#REF!</v>
      </c>
      <c r="E406" s="238" t="e">
        <f>#REF!</f>
        <v>#REF!</v>
      </c>
      <c r="F406" s="238" t="e">
        <f>#REF!</f>
        <v>#REF!</v>
      </c>
      <c r="G406" s="249" t="e">
        <f>SUM(B406:F406)</f>
        <v>#REF!</v>
      </c>
      <c r="H406" s="239" t="e">
        <f>#REF!</f>
        <v>#REF!</v>
      </c>
    </row>
    <row r="407" spans="1:8" ht="15.75">
      <c r="A407" s="237" t="s">
        <v>37</v>
      </c>
      <c r="B407" s="258">
        <v>0</v>
      </c>
      <c r="C407" s="238" t="e">
        <f>#REF!</f>
        <v>#REF!</v>
      </c>
      <c r="D407" s="238" t="e">
        <f>#REF!</f>
        <v>#REF!</v>
      </c>
      <c r="E407" s="238" t="e">
        <f>#REF!</f>
        <v>#REF!</v>
      </c>
      <c r="F407" s="238" t="e">
        <f>#REF!</f>
        <v>#REF!</v>
      </c>
      <c r="G407" s="249" t="e">
        <f t="shared" ref="G407:G423" si="14">SUM(B407:F407)</f>
        <v>#REF!</v>
      </c>
      <c r="H407" s="239" t="e">
        <f>#REF!</f>
        <v>#REF!</v>
      </c>
    </row>
    <row r="408" spans="1:8" ht="15.75">
      <c r="A408" s="237" t="s">
        <v>38</v>
      </c>
      <c r="B408" s="258">
        <v>0</v>
      </c>
      <c r="C408" s="238" t="e">
        <f>#REF!</f>
        <v>#REF!</v>
      </c>
      <c r="D408" s="238" t="e">
        <f>#REF!</f>
        <v>#REF!</v>
      </c>
      <c r="E408" s="238" t="e">
        <f>#REF!</f>
        <v>#REF!</v>
      </c>
      <c r="F408" s="238" t="e">
        <f>#REF!</f>
        <v>#REF!</v>
      </c>
      <c r="G408" s="249" t="e">
        <f t="shared" si="14"/>
        <v>#REF!</v>
      </c>
      <c r="H408" s="239" t="e">
        <f>#REF!</f>
        <v>#REF!</v>
      </c>
    </row>
    <row r="409" spans="1:8" ht="15.75">
      <c r="A409" s="237" t="s">
        <v>39</v>
      </c>
      <c r="B409" s="258">
        <v>0</v>
      </c>
      <c r="C409" s="238" t="e">
        <f>#REF!</f>
        <v>#REF!</v>
      </c>
      <c r="D409" s="238" t="e">
        <f>#REF!</f>
        <v>#REF!</v>
      </c>
      <c r="E409" s="238" t="e">
        <f>#REF!</f>
        <v>#REF!</v>
      </c>
      <c r="F409" s="238" t="e">
        <f>#REF!</f>
        <v>#REF!</v>
      </c>
      <c r="G409" s="249" t="e">
        <f t="shared" si="14"/>
        <v>#REF!</v>
      </c>
      <c r="H409" s="239" t="e">
        <f>#REF!</f>
        <v>#REF!</v>
      </c>
    </row>
    <row r="410" spans="1:8" ht="15.75">
      <c r="A410" s="237" t="s">
        <v>40</v>
      </c>
      <c r="B410" s="258">
        <v>0</v>
      </c>
      <c r="C410" s="238" t="e">
        <f>#REF!</f>
        <v>#REF!</v>
      </c>
      <c r="D410" s="238" t="e">
        <f>#REF!</f>
        <v>#REF!</v>
      </c>
      <c r="E410" s="238" t="e">
        <f>#REF!</f>
        <v>#REF!</v>
      </c>
      <c r="F410" s="238" t="e">
        <f>#REF!</f>
        <v>#REF!</v>
      </c>
      <c r="G410" s="249" t="e">
        <f t="shared" si="14"/>
        <v>#REF!</v>
      </c>
      <c r="H410" s="239" t="e">
        <f>#REF!</f>
        <v>#REF!</v>
      </c>
    </row>
    <row r="411" spans="1:8" ht="15.75">
      <c r="A411" s="237" t="s">
        <v>41</v>
      </c>
      <c r="B411" s="258">
        <v>0</v>
      </c>
      <c r="C411" s="238" t="e">
        <f>#REF!</f>
        <v>#REF!</v>
      </c>
      <c r="D411" s="238" t="e">
        <f>#REF!</f>
        <v>#REF!</v>
      </c>
      <c r="E411" s="238" t="e">
        <f>#REF!</f>
        <v>#REF!</v>
      </c>
      <c r="F411" s="238" t="e">
        <f>#REF!</f>
        <v>#REF!</v>
      </c>
      <c r="G411" s="249" t="e">
        <f t="shared" si="14"/>
        <v>#REF!</v>
      </c>
      <c r="H411" s="239" t="e">
        <f>#REF!</f>
        <v>#REF!</v>
      </c>
    </row>
    <row r="412" spans="1:8" ht="15.75">
      <c r="A412" s="245" t="s">
        <v>42</v>
      </c>
      <c r="B412" s="259">
        <v>0</v>
      </c>
      <c r="C412" s="238" t="e">
        <f>#REF!</f>
        <v>#REF!</v>
      </c>
      <c r="D412" s="238" t="e">
        <f>#REF!</f>
        <v>#REF!</v>
      </c>
      <c r="E412" s="238" t="e">
        <f>#REF!</f>
        <v>#REF!</v>
      </c>
      <c r="F412" s="238" t="e">
        <f>#REF!</f>
        <v>#REF!</v>
      </c>
      <c r="G412" s="249" t="e">
        <f t="shared" si="14"/>
        <v>#REF!</v>
      </c>
      <c r="H412" s="239" t="e">
        <f>#REF!</f>
        <v>#REF!</v>
      </c>
    </row>
    <row r="413" spans="1:8" ht="15.75">
      <c r="A413" s="237" t="s">
        <v>43</v>
      </c>
      <c r="B413" s="258">
        <v>0</v>
      </c>
      <c r="C413" s="238" t="e">
        <f>#REF!</f>
        <v>#REF!</v>
      </c>
      <c r="D413" s="238" t="e">
        <f>#REF!</f>
        <v>#REF!</v>
      </c>
      <c r="E413" s="238" t="e">
        <f>#REF!</f>
        <v>#REF!</v>
      </c>
      <c r="F413" s="238" t="e">
        <f>#REF!</f>
        <v>#REF!</v>
      </c>
      <c r="G413" s="249" t="e">
        <f t="shared" si="14"/>
        <v>#REF!</v>
      </c>
      <c r="H413" s="239" t="e">
        <f>#REF!</f>
        <v>#REF!</v>
      </c>
    </row>
    <row r="414" spans="1:8" ht="15.75">
      <c r="A414" s="237" t="s">
        <v>44</v>
      </c>
      <c r="B414" s="258">
        <v>0</v>
      </c>
      <c r="C414" s="238" t="e">
        <f>#REF!</f>
        <v>#REF!</v>
      </c>
      <c r="D414" s="238" t="e">
        <f>#REF!</f>
        <v>#REF!</v>
      </c>
      <c r="E414" s="238" t="e">
        <f>#REF!</f>
        <v>#REF!</v>
      </c>
      <c r="F414" s="238" t="e">
        <f>#REF!</f>
        <v>#REF!</v>
      </c>
      <c r="G414" s="249" t="e">
        <f t="shared" si="14"/>
        <v>#REF!</v>
      </c>
      <c r="H414" s="239" t="e">
        <f>#REF!</f>
        <v>#REF!</v>
      </c>
    </row>
    <row r="415" spans="1:8" ht="15.75">
      <c r="A415" s="237" t="s">
        <v>45</v>
      </c>
      <c r="B415" s="258">
        <v>0</v>
      </c>
      <c r="C415" s="238" t="e">
        <f>#REF!</f>
        <v>#REF!</v>
      </c>
      <c r="D415" s="238" t="e">
        <f>#REF!</f>
        <v>#REF!</v>
      </c>
      <c r="E415" s="238" t="e">
        <f>#REF!</f>
        <v>#REF!</v>
      </c>
      <c r="F415" s="238" t="e">
        <f>#REF!</f>
        <v>#REF!</v>
      </c>
      <c r="G415" s="249" t="e">
        <f t="shared" si="14"/>
        <v>#REF!</v>
      </c>
      <c r="H415" s="239" t="e">
        <f>#REF!</f>
        <v>#REF!</v>
      </c>
    </row>
    <row r="416" spans="1:8" ht="15.75">
      <c r="A416" s="237" t="s">
        <v>46</v>
      </c>
      <c r="B416" s="258">
        <v>0</v>
      </c>
      <c r="C416" s="238" t="e">
        <f>#REF!</f>
        <v>#REF!</v>
      </c>
      <c r="D416" s="238" t="e">
        <f>#REF!</f>
        <v>#REF!</v>
      </c>
      <c r="E416" s="238" t="e">
        <f>#REF!</f>
        <v>#REF!</v>
      </c>
      <c r="F416" s="238" t="e">
        <f>#REF!</f>
        <v>#REF!</v>
      </c>
      <c r="G416" s="249" t="e">
        <f t="shared" si="14"/>
        <v>#REF!</v>
      </c>
      <c r="H416" s="239" t="e">
        <f>#REF!</f>
        <v>#REF!</v>
      </c>
    </row>
    <row r="417" spans="1:8" ht="15.75">
      <c r="A417" s="237" t="s">
        <v>47</v>
      </c>
      <c r="B417" s="258">
        <v>0</v>
      </c>
      <c r="C417" s="238" t="e">
        <f>#REF!</f>
        <v>#REF!</v>
      </c>
      <c r="D417" s="238" t="e">
        <f>#REF!</f>
        <v>#REF!</v>
      </c>
      <c r="E417" s="238" t="e">
        <f>#REF!</f>
        <v>#REF!</v>
      </c>
      <c r="F417" s="238" t="e">
        <f>#REF!</f>
        <v>#REF!</v>
      </c>
      <c r="G417" s="249" t="e">
        <f t="shared" si="14"/>
        <v>#REF!</v>
      </c>
      <c r="H417" s="239" t="e">
        <f>#REF!</f>
        <v>#REF!</v>
      </c>
    </row>
    <row r="418" spans="1:8" ht="15.75">
      <c r="A418" s="237" t="s">
        <v>48</v>
      </c>
      <c r="B418" s="258">
        <v>0</v>
      </c>
      <c r="C418" s="238" t="e">
        <f>#REF!</f>
        <v>#REF!</v>
      </c>
      <c r="D418" s="238" t="e">
        <f>#REF!</f>
        <v>#REF!</v>
      </c>
      <c r="E418" s="238" t="e">
        <f>#REF!</f>
        <v>#REF!</v>
      </c>
      <c r="F418" s="238" t="e">
        <f>#REF!</f>
        <v>#REF!</v>
      </c>
      <c r="G418" s="249" t="e">
        <f t="shared" si="14"/>
        <v>#REF!</v>
      </c>
      <c r="H418" s="239" t="e">
        <f>#REF!</f>
        <v>#REF!</v>
      </c>
    </row>
    <row r="419" spans="1:8" ht="15.75">
      <c r="A419" s="237" t="s">
        <v>49</v>
      </c>
      <c r="B419" s="258">
        <v>0</v>
      </c>
      <c r="C419" s="238" t="e">
        <f>#REF!</f>
        <v>#REF!</v>
      </c>
      <c r="D419" s="238" t="e">
        <f>#REF!</f>
        <v>#REF!</v>
      </c>
      <c r="E419" s="238" t="e">
        <f>#REF!</f>
        <v>#REF!</v>
      </c>
      <c r="F419" s="238" t="e">
        <f>#REF!</f>
        <v>#REF!</v>
      </c>
      <c r="G419" s="249" t="e">
        <f t="shared" si="14"/>
        <v>#REF!</v>
      </c>
      <c r="H419" s="239" t="e">
        <f>#REF!</f>
        <v>#REF!</v>
      </c>
    </row>
    <row r="420" spans="1:8" ht="15.75">
      <c r="A420" s="237" t="s">
        <v>50</v>
      </c>
      <c r="B420" s="258">
        <v>0</v>
      </c>
      <c r="C420" s="238" t="e">
        <f>#REF!</f>
        <v>#REF!</v>
      </c>
      <c r="D420" s="238" t="e">
        <f>#REF!</f>
        <v>#REF!</v>
      </c>
      <c r="E420" s="238" t="e">
        <f>#REF!</f>
        <v>#REF!</v>
      </c>
      <c r="F420" s="238" t="e">
        <f>#REF!</f>
        <v>#REF!</v>
      </c>
      <c r="G420" s="249" t="e">
        <f t="shared" si="14"/>
        <v>#REF!</v>
      </c>
      <c r="H420" s="239" t="e">
        <f>#REF!</f>
        <v>#REF!</v>
      </c>
    </row>
    <row r="421" spans="1:8" ht="15.75">
      <c r="A421" s="237" t="s">
        <v>51</v>
      </c>
      <c r="B421" s="258">
        <v>0</v>
      </c>
      <c r="C421" s="238" t="e">
        <f>#REF!</f>
        <v>#REF!</v>
      </c>
      <c r="D421" s="238" t="e">
        <f>#REF!</f>
        <v>#REF!</v>
      </c>
      <c r="E421" s="238" t="e">
        <f>#REF!</f>
        <v>#REF!</v>
      </c>
      <c r="F421" s="238" t="e">
        <f>#REF!</f>
        <v>#REF!</v>
      </c>
      <c r="G421" s="249" t="e">
        <f t="shared" si="14"/>
        <v>#REF!</v>
      </c>
      <c r="H421" s="239" t="e">
        <f>#REF!</f>
        <v>#REF!</v>
      </c>
    </row>
    <row r="422" spans="1:8" ht="15.75">
      <c r="A422" s="237" t="s">
        <v>52</v>
      </c>
      <c r="B422" s="258">
        <v>0</v>
      </c>
      <c r="C422" s="238" t="e">
        <f>#REF!</f>
        <v>#REF!</v>
      </c>
      <c r="D422" s="238" t="e">
        <f>#REF!</f>
        <v>#REF!</v>
      </c>
      <c r="E422" s="238" t="e">
        <f>#REF!</f>
        <v>#REF!</v>
      </c>
      <c r="F422" s="238" t="e">
        <f>#REF!</f>
        <v>#REF!</v>
      </c>
      <c r="G422" s="249" t="e">
        <f t="shared" si="14"/>
        <v>#REF!</v>
      </c>
      <c r="H422" s="239" t="e">
        <f>#REF!</f>
        <v>#REF!</v>
      </c>
    </row>
    <row r="423" spans="1:8" ht="15.75">
      <c r="A423" s="237" t="s">
        <v>53</v>
      </c>
      <c r="B423" s="258">
        <v>0</v>
      </c>
      <c r="C423" s="238" t="e">
        <f>#REF!</f>
        <v>#REF!</v>
      </c>
      <c r="D423" s="238" t="e">
        <f>#REF!</f>
        <v>#REF!</v>
      </c>
      <c r="E423" s="238" t="e">
        <f>#REF!</f>
        <v>#REF!</v>
      </c>
      <c r="F423" s="238" t="e">
        <f>#REF!</f>
        <v>#REF!</v>
      </c>
      <c r="G423" s="249" t="e">
        <f t="shared" si="14"/>
        <v>#REF!</v>
      </c>
      <c r="H423" s="239" t="e">
        <f>#REF!</f>
        <v>#REF!</v>
      </c>
    </row>
    <row r="424" spans="1:8" ht="16.5" thickBot="1">
      <c r="A424" s="246"/>
      <c r="B424" s="255"/>
      <c r="C424" s="247"/>
      <c r="D424" s="247"/>
      <c r="E424" s="247"/>
      <c r="F424" s="247"/>
      <c r="G424" s="247"/>
      <c r="H424" s="248"/>
    </row>
    <row r="425" spans="1:8" ht="20.25" thickBot="1">
      <c r="A425" s="240" t="s">
        <v>54</v>
      </c>
      <c r="B425" s="241">
        <f>SUM(B406:B423)</f>
        <v>1</v>
      </c>
      <c r="C425" s="241" t="e">
        <f>SUM(C406:C423)</f>
        <v>#REF!</v>
      </c>
      <c r="D425" s="241" t="e">
        <f>SUM(D406:D423)</f>
        <v>#REF!</v>
      </c>
      <c r="E425" s="241" t="e">
        <f>SUM(E406:E423)</f>
        <v>#REF!</v>
      </c>
      <c r="F425" s="241" t="e">
        <f>SUM(F406:F423)</f>
        <v>#REF!</v>
      </c>
      <c r="G425" s="241" t="e">
        <f>SUM(B425:F425)</f>
        <v>#REF!</v>
      </c>
      <c r="H425" s="242" t="e">
        <f>SUM(H406:H423)</f>
        <v>#REF!</v>
      </c>
    </row>
    <row r="426" spans="1:8">
      <c r="A426" s="244" t="s">
        <v>55</v>
      </c>
      <c r="B426" s="243"/>
    </row>
    <row r="427" spans="1:8">
      <c r="A427" s="244" t="s">
        <v>56</v>
      </c>
      <c r="B427" s="244"/>
    </row>
    <row r="428" spans="1:8">
      <c r="A428" s="243" t="s">
        <v>57</v>
      </c>
      <c r="B428" s="243"/>
    </row>
    <row r="429" spans="1:8" ht="20.25">
      <c r="A429" s="513" t="s">
        <v>313</v>
      </c>
      <c r="B429" s="513"/>
      <c r="C429" s="513"/>
      <c r="D429" s="513"/>
      <c r="E429" s="513"/>
      <c r="F429" s="513"/>
      <c r="G429" s="513"/>
      <c r="H429" s="513"/>
    </row>
    <row r="430" spans="1:8" ht="20.25">
      <c r="A430" s="513" t="s">
        <v>21</v>
      </c>
      <c r="B430" s="513"/>
      <c r="C430" s="513"/>
      <c r="D430" s="513"/>
      <c r="E430" s="513"/>
      <c r="F430" s="513"/>
      <c r="G430" s="513"/>
      <c r="H430" s="513"/>
    </row>
    <row r="431" spans="1:8" ht="20.25">
      <c r="A431" s="513" t="str">
        <f>+A152</f>
        <v>Al 31 de Marzo de 2020</v>
      </c>
      <c r="B431" s="513"/>
      <c r="C431" s="513"/>
      <c r="D431" s="513"/>
      <c r="E431" s="513"/>
      <c r="F431" s="513"/>
      <c r="G431" s="513"/>
      <c r="H431" s="513"/>
    </row>
    <row r="432" spans="1:8" ht="13.5" thickBot="1"/>
    <row r="433" spans="1:8" ht="19.5">
      <c r="A433" s="224"/>
      <c r="B433" s="257" t="s">
        <v>22</v>
      </c>
      <c r="C433" s="225" t="s">
        <v>23</v>
      </c>
      <c r="D433" s="225" t="s">
        <v>23</v>
      </c>
      <c r="E433" s="226" t="s">
        <v>24</v>
      </c>
      <c r="F433" s="226" t="s">
        <v>25</v>
      </c>
      <c r="G433" s="226" t="s">
        <v>23</v>
      </c>
      <c r="H433" s="227" t="s">
        <v>22</v>
      </c>
    </row>
    <row r="434" spans="1:8" ht="19.5">
      <c r="A434" s="228"/>
      <c r="B434" s="253" t="s">
        <v>26</v>
      </c>
      <c r="C434" s="229" t="s">
        <v>27</v>
      </c>
      <c r="D434" s="229" t="s">
        <v>27</v>
      </c>
      <c r="E434" s="229" t="s">
        <v>27</v>
      </c>
      <c r="F434" s="229" t="s">
        <v>26</v>
      </c>
      <c r="G434" s="229" t="s">
        <v>28</v>
      </c>
      <c r="H434" s="230" t="s">
        <v>29</v>
      </c>
    </row>
    <row r="435" spans="1:8" ht="20.25" thickBot="1">
      <c r="A435" s="231" t="s">
        <v>30</v>
      </c>
      <c r="B435" s="256" t="s">
        <v>31</v>
      </c>
      <c r="C435" s="232" t="s">
        <v>32</v>
      </c>
      <c r="D435" s="232" t="s">
        <v>6</v>
      </c>
      <c r="E435" s="232" t="s">
        <v>33</v>
      </c>
      <c r="F435" s="232" t="s">
        <v>34</v>
      </c>
      <c r="G435" s="232" t="s">
        <v>26</v>
      </c>
      <c r="H435" s="233" t="s">
        <v>35</v>
      </c>
    </row>
    <row r="436" spans="1:8">
      <c r="A436" s="234"/>
      <c r="B436" s="254"/>
      <c r="C436" s="235"/>
      <c r="D436" s="235"/>
      <c r="E436" s="235"/>
      <c r="F436" s="235"/>
      <c r="G436" s="235"/>
      <c r="H436" s="236"/>
    </row>
    <row r="437" spans="1:8" ht="15.75">
      <c r="A437" s="237" t="s">
        <v>36</v>
      </c>
      <c r="B437" s="258">
        <v>6</v>
      </c>
      <c r="C437" s="238" t="e">
        <f>#REF!</f>
        <v>#REF!</v>
      </c>
      <c r="D437" s="238" t="e">
        <f>#REF!</f>
        <v>#REF!</v>
      </c>
      <c r="E437" s="238" t="e">
        <f>#REF!</f>
        <v>#REF!</v>
      </c>
      <c r="F437" s="238" t="e">
        <f>#REF!</f>
        <v>#REF!</v>
      </c>
      <c r="G437" s="249" t="e">
        <f>SUM(B437:F437)</f>
        <v>#REF!</v>
      </c>
      <c r="H437" s="239" t="e">
        <f>#REF!</f>
        <v>#REF!</v>
      </c>
    </row>
    <row r="438" spans="1:8" ht="15.75">
      <c r="A438" s="237" t="s">
        <v>37</v>
      </c>
      <c r="B438" s="258">
        <v>2</v>
      </c>
      <c r="C438" s="238" t="e">
        <f>#REF!</f>
        <v>#REF!</v>
      </c>
      <c r="D438" s="238" t="e">
        <f>#REF!</f>
        <v>#REF!</v>
      </c>
      <c r="E438" s="238" t="e">
        <f>#REF!</f>
        <v>#REF!</v>
      </c>
      <c r="F438" s="238" t="e">
        <f>#REF!</f>
        <v>#REF!</v>
      </c>
      <c r="G438" s="249" t="e">
        <f t="shared" ref="G438:G454" si="15">SUM(B438:F438)</f>
        <v>#REF!</v>
      </c>
      <c r="H438" s="239" t="e">
        <f>#REF!</f>
        <v>#REF!</v>
      </c>
    </row>
    <row r="439" spans="1:8" ht="15.75">
      <c r="A439" s="237" t="s">
        <v>38</v>
      </c>
      <c r="B439" s="258">
        <v>0</v>
      </c>
      <c r="C439" s="238" t="e">
        <f>#REF!</f>
        <v>#REF!</v>
      </c>
      <c r="D439" s="238" t="e">
        <f>#REF!</f>
        <v>#REF!</v>
      </c>
      <c r="E439" s="238" t="e">
        <f>#REF!</f>
        <v>#REF!</v>
      </c>
      <c r="F439" s="238" t="e">
        <f>#REF!</f>
        <v>#REF!</v>
      </c>
      <c r="G439" s="249" t="e">
        <f t="shared" si="15"/>
        <v>#REF!</v>
      </c>
      <c r="H439" s="239" t="e">
        <f>#REF!</f>
        <v>#REF!</v>
      </c>
    </row>
    <row r="440" spans="1:8" ht="15.75">
      <c r="A440" s="237" t="s">
        <v>39</v>
      </c>
      <c r="B440" s="258">
        <v>0</v>
      </c>
      <c r="C440" s="238" t="e">
        <f>#REF!</f>
        <v>#REF!</v>
      </c>
      <c r="D440" s="238" t="e">
        <f>#REF!</f>
        <v>#REF!</v>
      </c>
      <c r="E440" s="238" t="e">
        <f>#REF!</f>
        <v>#REF!</v>
      </c>
      <c r="F440" s="238" t="e">
        <f>#REF!</f>
        <v>#REF!</v>
      </c>
      <c r="G440" s="249" t="e">
        <f t="shared" si="15"/>
        <v>#REF!</v>
      </c>
      <c r="H440" s="239" t="e">
        <f>#REF!</f>
        <v>#REF!</v>
      </c>
    </row>
    <row r="441" spans="1:8" ht="15.75">
      <c r="A441" s="237" t="s">
        <v>40</v>
      </c>
      <c r="B441" s="258">
        <v>0</v>
      </c>
      <c r="C441" s="238" t="e">
        <f>#REF!</f>
        <v>#REF!</v>
      </c>
      <c r="D441" s="238" t="e">
        <f>#REF!</f>
        <v>#REF!</v>
      </c>
      <c r="E441" s="238" t="e">
        <f>#REF!</f>
        <v>#REF!</v>
      </c>
      <c r="F441" s="238" t="e">
        <f>#REF!</f>
        <v>#REF!</v>
      </c>
      <c r="G441" s="249" t="e">
        <f t="shared" si="15"/>
        <v>#REF!</v>
      </c>
      <c r="H441" s="239" t="e">
        <f>#REF!</f>
        <v>#REF!</v>
      </c>
    </row>
    <row r="442" spans="1:8" ht="15.75">
      <c r="A442" s="237" t="s">
        <v>41</v>
      </c>
      <c r="B442" s="258">
        <v>0</v>
      </c>
      <c r="C442" s="238" t="e">
        <f>#REF!</f>
        <v>#REF!</v>
      </c>
      <c r="D442" s="238" t="e">
        <f>#REF!</f>
        <v>#REF!</v>
      </c>
      <c r="E442" s="238" t="e">
        <f>#REF!</f>
        <v>#REF!</v>
      </c>
      <c r="F442" s="238" t="e">
        <f>#REF!</f>
        <v>#REF!</v>
      </c>
      <c r="G442" s="249" t="e">
        <f t="shared" si="15"/>
        <v>#REF!</v>
      </c>
      <c r="H442" s="239" t="e">
        <f>#REF!</f>
        <v>#REF!</v>
      </c>
    </row>
    <row r="443" spans="1:8" ht="15.75">
      <c r="A443" s="245" t="s">
        <v>42</v>
      </c>
      <c r="B443" s="259">
        <v>0</v>
      </c>
      <c r="C443" s="238" t="e">
        <f>#REF!</f>
        <v>#REF!</v>
      </c>
      <c r="D443" s="238" t="e">
        <f>#REF!</f>
        <v>#REF!</v>
      </c>
      <c r="E443" s="238" t="e">
        <f>#REF!</f>
        <v>#REF!</v>
      </c>
      <c r="F443" s="238" t="e">
        <f>#REF!</f>
        <v>#REF!</v>
      </c>
      <c r="G443" s="249" t="e">
        <f t="shared" si="15"/>
        <v>#REF!</v>
      </c>
      <c r="H443" s="239" t="e">
        <f>#REF!</f>
        <v>#REF!</v>
      </c>
    </row>
    <row r="444" spans="1:8" ht="15.75">
      <c r="A444" s="237" t="s">
        <v>43</v>
      </c>
      <c r="B444" s="258">
        <v>0</v>
      </c>
      <c r="C444" s="238" t="e">
        <f>#REF!</f>
        <v>#REF!</v>
      </c>
      <c r="D444" s="238" t="e">
        <f>#REF!</f>
        <v>#REF!</v>
      </c>
      <c r="E444" s="238" t="e">
        <f>#REF!</f>
        <v>#REF!</v>
      </c>
      <c r="F444" s="238" t="e">
        <f>#REF!</f>
        <v>#REF!</v>
      </c>
      <c r="G444" s="249" t="e">
        <f t="shared" si="15"/>
        <v>#REF!</v>
      </c>
      <c r="H444" s="239" t="e">
        <f>#REF!</f>
        <v>#REF!</v>
      </c>
    </row>
    <row r="445" spans="1:8" ht="15.75">
      <c r="A445" s="237" t="s">
        <v>44</v>
      </c>
      <c r="B445" s="258">
        <v>0</v>
      </c>
      <c r="C445" s="238" t="e">
        <f>#REF!</f>
        <v>#REF!</v>
      </c>
      <c r="D445" s="238" t="e">
        <f>#REF!</f>
        <v>#REF!</v>
      </c>
      <c r="E445" s="238" t="e">
        <f>#REF!</f>
        <v>#REF!</v>
      </c>
      <c r="F445" s="238" t="e">
        <f>#REF!</f>
        <v>#REF!</v>
      </c>
      <c r="G445" s="249" t="e">
        <f t="shared" si="15"/>
        <v>#REF!</v>
      </c>
      <c r="H445" s="239" t="e">
        <f>#REF!</f>
        <v>#REF!</v>
      </c>
    </row>
    <row r="446" spans="1:8" ht="15.75">
      <c r="A446" s="237" t="s">
        <v>45</v>
      </c>
      <c r="B446" s="258">
        <v>0</v>
      </c>
      <c r="C446" s="238" t="e">
        <f>#REF!</f>
        <v>#REF!</v>
      </c>
      <c r="D446" s="238" t="e">
        <f>#REF!</f>
        <v>#REF!</v>
      </c>
      <c r="E446" s="238" t="e">
        <f>#REF!</f>
        <v>#REF!</v>
      </c>
      <c r="F446" s="238" t="e">
        <f>#REF!</f>
        <v>#REF!</v>
      </c>
      <c r="G446" s="249" t="e">
        <f t="shared" si="15"/>
        <v>#REF!</v>
      </c>
      <c r="H446" s="239" t="e">
        <f>#REF!</f>
        <v>#REF!</v>
      </c>
    </row>
    <row r="447" spans="1:8" ht="15.75">
      <c r="A447" s="237" t="s">
        <v>46</v>
      </c>
      <c r="B447" s="258">
        <v>0</v>
      </c>
      <c r="C447" s="238" t="e">
        <f>#REF!</f>
        <v>#REF!</v>
      </c>
      <c r="D447" s="238" t="e">
        <f>#REF!</f>
        <v>#REF!</v>
      </c>
      <c r="E447" s="238" t="e">
        <f>#REF!</f>
        <v>#REF!</v>
      </c>
      <c r="F447" s="238" t="e">
        <f>#REF!</f>
        <v>#REF!</v>
      </c>
      <c r="G447" s="249" t="e">
        <f t="shared" si="15"/>
        <v>#REF!</v>
      </c>
      <c r="H447" s="239" t="e">
        <f>#REF!</f>
        <v>#REF!</v>
      </c>
    </row>
    <row r="448" spans="1:8" ht="15.75">
      <c r="A448" s="237" t="s">
        <v>47</v>
      </c>
      <c r="B448" s="258">
        <v>0</v>
      </c>
      <c r="C448" s="238" t="e">
        <f>#REF!</f>
        <v>#REF!</v>
      </c>
      <c r="D448" s="238" t="e">
        <f>#REF!</f>
        <v>#REF!</v>
      </c>
      <c r="E448" s="238" t="e">
        <f>#REF!</f>
        <v>#REF!</v>
      </c>
      <c r="F448" s="238" t="e">
        <f>#REF!</f>
        <v>#REF!</v>
      </c>
      <c r="G448" s="249" t="e">
        <f t="shared" si="15"/>
        <v>#REF!</v>
      </c>
      <c r="H448" s="239" t="e">
        <f>#REF!</f>
        <v>#REF!</v>
      </c>
    </row>
    <row r="449" spans="1:8" ht="15.75">
      <c r="A449" s="237" t="s">
        <v>48</v>
      </c>
      <c r="B449" s="258">
        <v>0</v>
      </c>
      <c r="C449" s="238" t="e">
        <f>#REF!</f>
        <v>#REF!</v>
      </c>
      <c r="D449" s="238" t="e">
        <f>#REF!</f>
        <v>#REF!</v>
      </c>
      <c r="E449" s="238" t="e">
        <f>#REF!</f>
        <v>#REF!</v>
      </c>
      <c r="F449" s="238" t="e">
        <f>#REF!</f>
        <v>#REF!</v>
      </c>
      <c r="G449" s="249" t="e">
        <f t="shared" si="15"/>
        <v>#REF!</v>
      </c>
      <c r="H449" s="239" t="e">
        <f>#REF!</f>
        <v>#REF!</v>
      </c>
    </row>
    <row r="450" spans="1:8" ht="15.75">
      <c r="A450" s="237" t="s">
        <v>49</v>
      </c>
      <c r="B450" s="258">
        <v>0</v>
      </c>
      <c r="C450" s="238" t="e">
        <f>#REF!</f>
        <v>#REF!</v>
      </c>
      <c r="D450" s="238" t="e">
        <f>#REF!</f>
        <v>#REF!</v>
      </c>
      <c r="E450" s="238" t="e">
        <f>#REF!</f>
        <v>#REF!</v>
      </c>
      <c r="F450" s="238" t="e">
        <f>#REF!</f>
        <v>#REF!</v>
      </c>
      <c r="G450" s="249" t="e">
        <f t="shared" si="15"/>
        <v>#REF!</v>
      </c>
      <c r="H450" s="239" t="e">
        <f>#REF!</f>
        <v>#REF!</v>
      </c>
    </row>
    <row r="451" spans="1:8" ht="15.75">
      <c r="A451" s="237" t="s">
        <v>50</v>
      </c>
      <c r="B451" s="258">
        <v>0</v>
      </c>
      <c r="C451" s="238" t="e">
        <f>#REF!</f>
        <v>#REF!</v>
      </c>
      <c r="D451" s="238" t="e">
        <f>#REF!</f>
        <v>#REF!</v>
      </c>
      <c r="E451" s="238" t="e">
        <f>#REF!</f>
        <v>#REF!</v>
      </c>
      <c r="F451" s="238" t="e">
        <f>#REF!</f>
        <v>#REF!</v>
      </c>
      <c r="G451" s="249" t="e">
        <f t="shared" si="15"/>
        <v>#REF!</v>
      </c>
      <c r="H451" s="239" t="e">
        <f>#REF!</f>
        <v>#REF!</v>
      </c>
    </row>
    <row r="452" spans="1:8" ht="15.75">
      <c r="A452" s="237" t="s">
        <v>51</v>
      </c>
      <c r="B452" s="258">
        <v>0</v>
      </c>
      <c r="C452" s="238" t="e">
        <f>#REF!</f>
        <v>#REF!</v>
      </c>
      <c r="D452" s="238" t="e">
        <f>#REF!</f>
        <v>#REF!</v>
      </c>
      <c r="E452" s="238" t="e">
        <f>#REF!</f>
        <v>#REF!</v>
      </c>
      <c r="F452" s="238" t="e">
        <f>#REF!</f>
        <v>#REF!</v>
      </c>
      <c r="G452" s="249" t="e">
        <f t="shared" si="15"/>
        <v>#REF!</v>
      </c>
      <c r="H452" s="239" t="e">
        <f>#REF!</f>
        <v>#REF!</v>
      </c>
    </row>
    <row r="453" spans="1:8" ht="15.75">
      <c r="A453" s="237" t="s">
        <v>52</v>
      </c>
      <c r="B453" s="258">
        <v>0</v>
      </c>
      <c r="C453" s="238" t="e">
        <f>#REF!</f>
        <v>#REF!</v>
      </c>
      <c r="D453" s="238" t="e">
        <f>#REF!</f>
        <v>#REF!</v>
      </c>
      <c r="E453" s="238" t="e">
        <f>#REF!</f>
        <v>#REF!</v>
      </c>
      <c r="F453" s="238" t="e">
        <f>#REF!</f>
        <v>#REF!</v>
      </c>
      <c r="G453" s="249" t="e">
        <f t="shared" si="15"/>
        <v>#REF!</v>
      </c>
      <c r="H453" s="239" t="e">
        <f>#REF!</f>
        <v>#REF!</v>
      </c>
    </row>
    <row r="454" spans="1:8" ht="15.75">
      <c r="A454" s="237" t="s">
        <v>53</v>
      </c>
      <c r="B454" s="258">
        <v>0</v>
      </c>
      <c r="C454" s="238" t="e">
        <f>#REF!</f>
        <v>#REF!</v>
      </c>
      <c r="D454" s="238" t="e">
        <f>#REF!</f>
        <v>#REF!</v>
      </c>
      <c r="E454" s="238" t="e">
        <f>#REF!</f>
        <v>#REF!</v>
      </c>
      <c r="F454" s="238" t="e">
        <f>#REF!</f>
        <v>#REF!</v>
      </c>
      <c r="G454" s="249" t="e">
        <f t="shared" si="15"/>
        <v>#REF!</v>
      </c>
      <c r="H454" s="239" t="e">
        <f>#REF!</f>
        <v>#REF!</v>
      </c>
    </row>
    <row r="455" spans="1:8" ht="16.5" thickBot="1">
      <c r="A455" s="246"/>
      <c r="B455" s="255"/>
      <c r="C455" s="247"/>
      <c r="D455" s="247"/>
      <c r="E455" s="247"/>
      <c r="F455" s="247"/>
      <c r="G455" s="247"/>
      <c r="H455" s="248"/>
    </row>
    <row r="456" spans="1:8" ht="20.25" thickBot="1">
      <c r="A456" s="240" t="s">
        <v>54</v>
      </c>
      <c r="B456" s="241">
        <f>SUM(B437:B454)</f>
        <v>8</v>
      </c>
      <c r="C456" s="241" t="e">
        <f>SUM(C437:C454)</f>
        <v>#REF!</v>
      </c>
      <c r="D456" s="241" t="e">
        <f>SUM(D437:D454)</f>
        <v>#REF!</v>
      </c>
      <c r="E456" s="241" t="e">
        <f>SUM(E437:E454)</f>
        <v>#REF!</v>
      </c>
      <c r="F456" s="241" t="e">
        <f>SUM(F437:F454)</f>
        <v>#REF!</v>
      </c>
      <c r="G456" s="241" t="e">
        <f>SUM(B456:F456)</f>
        <v>#REF!</v>
      </c>
      <c r="H456" s="242" t="e">
        <f>SUM(H437:H454)</f>
        <v>#REF!</v>
      </c>
    </row>
    <row r="457" spans="1:8">
      <c r="A457" s="244" t="s">
        <v>55</v>
      </c>
      <c r="B457" s="243"/>
    </row>
    <row r="458" spans="1:8">
      <c r="A458" s="244" t="s">
        <v>56</v>
      </c>
      <c r="B458" s="244"/>
    </row>
    <row r="459" spans="1:8">
      <c r="A459" s="243" t="s">
        <v>57</v>
      </c>
      <c r="B459" s="243"/>
    </row>
    <row r="461" spans="1:8" ht="20.25">
      <c r="A461" s="513" t="s">
        <v>314</v>
      </c>
      <c r="B461" s="513"/>
      <c r="C461" s="513"/>
      <c r="D461" s="513"/>
      <c r="E461" s="513"/>
      <c r="F461" s="513"/>
      <c r="G461" s="513"/>
      <c r="H461" s="513"/>
    </row>
    <row r="462" spans="1:8" ht="20.25">
      <c r="A462" s="513" t="s">
        <v>21</v>
      </c>
      <c r="B462" s="513"/>
      <c r="C462" s="513"/>
      <c r="D462" s="513"/>
      <c r="E462" s="513"/>
      <c r="F462" s="513"/>
      <c r="G462" s="513"/>
      <c r="H462" s="513"/>
    </row>
    <row r="463" spans="1:8" ht="20.25">
      <c r="A463" s="513" t="str">
        <f>+A152</f>
        <v>Al 31 de Marzo de 2020</v>
      </c>
      <c r="B463" s="513"/>
      <c r="C463" s="513"/>
      <c r="D463" s="513"/>
      <c r="E463" s="513"/>
      <c r="F463" s="513"/>
      <c r="G463" s="513"/>
      <c r="H463" s="513"/>
    </row>
    <row r="464" spans="1:8" ht="13.5" thickBot="1"/>
    <row r="465" spans="1:8" ht="19.5">
      <c r="A465" s="224"/>
      <c r="B465" s="257" t="s">
        <v>22</v>
      </c>
      <c r="C465" s="225" t="s">
        <v>23</v>
      </c>
      <c r="D465" s="225" t="s">
        <v>23</v>
      </c>
      <c r="E465" s="226" t="s">
        <v>24</v>
      </c>
      <c r="F465" s="226" t="s">
        <v>25</v>
      </c>
      <c r="G465" s="226" t="s">
        <v>23</v>
      </c>
      <c r="H465" s="227" t="s">
        <v>22</v>
      </c>
    </row>
    <row r="466" spans="1:8" ht="19.5">
      <c r="A466" s="228"/>
      <c r="B466" s="253" t="s">
        <v>26</v>
      </c>
      <c r="C466" s="229" t="s">
        <v>27</v>
      </c>
      <c r="D466" s="229" t="s">
        <v>27</v>
      </c>
      <c r="E466" s="229" t="s">
        <v>27</v>
      </c>
      <c r="F466" s="229" t="s">
        <v>26</v>
      </c>
      <c r="G466" s="229" t="s">
        <v>28</v>
      </c>
      <c r="H466" s="230" t="s">
        <v>29</v>
      </c>
    </row>
    <row r="467" spans="1:8" ht="20.25" thickBot="1">
      <c r="A467" s="231" t="s">
        <v>30</v>
      </c>
      <c r="B467" s="256" t="s">
        <v>31</v>
      </c>
      <c r="C467" s="232" t="s">
        <v>32</v>
      </c>
      <c r="D467" s="232" t="s">
        <v>6</v>
      </c>
      <c r="E467" s="232" t="s">
        <v>33</v>
      </c>
      <c r="F467" s="232" t="s">
        <v>34</v>
      </c>
      <c r="G467" s="232" t="s">
        <v>26</v>
      </c>
      <c r="H467" s="233" t="s">
        <v>35</v>
      </c>
    </row>
    <row r="468" spans="1:8">
      <c r="A468" s="234"/>
      <c r="B468" s="254"/>
      <c r="C468" s="235"/>
      <c r="D468" s="235"/>
      <c r="E468" s="235"/>
      <c r="F468" s="235"/>
      <c r="G468" s="235"/>
      <c r="H468" s="236"/>
    </row>
    <row r="469" spans="1:8" ht="15.75">
      <c r="A469" s="237" t="s">
        <v>36</v>
      </c>
      <c r="B469" s="258">
        <v>2</v>
      </c>
      <c r="C469" s="238" t="e">
        <f>SUM(#REF!)</f>
        <v>#REF!</v>
      </c>
      <c r="D469" s="238" t="e">
        <f>#REF!</f>
        <v>#REF!</v>
      </c>
      <c r="E469" s="238" t="e">
        <f>SUM(#REF!)</f>
        <v>#REF!</v>
      </c>
      <c r="F469" s="238" t="e">
        <f>SUM(#REF!)</f>
        <v>#REF!</v>
      </c>
      <c r="G469" s="249" t="e">
        <f>SUM(B469:F469)</f>
        <v>#REF!</v>
      </c>
      <c r="H469" s="239" t="e">
        <f>#REF!</f>
        <v>#REF!</v>
      </c>
    </row>
    <row r="470" spans="1:8" ht="15.75">
      <c r="A470" s="237" t="s">
        <v>37</v>
      </c>
      <c r="B470" s="258">
        <v>1</v>
      </c>
      <c r="C470" s="238" t="e">
        <f>SUM(#REF!)</f>
        <v>#REF!</v>
      </c>
      <c r="D470" s="238" t="e">
        <f>#REF!</f>
        <v>#REF!</v>
      </c>
      <c r="E470" s="238" t="e">
        <f>SUM(#REF!)</f>
        <v>#REF!</v>
      </c>
      <c r="F470" s="238" t="e">
        <f>SUM(#REF!)</f>
        <v>#REF!</v>
      </c>
      <c r="G470" s="249" t="e">
        <f t="shared" ref="G470:G486" si="16">SUM(B470:F470)</f>
        <v>#REF!</v>
      </c>
      <c r="H470" s="239" t="e">
        <f>#REF!</f>
        <v>#REF!</v>
      </c>
    </row>
    <row r="471" spans="1:8" ht="15.75">
      <c r="A471" s="237" t="s">
        <v>38</v>
      </c>
      <c r="B471" s="258">
        <v>0</v>
      </c>
      <c r="C471" s="238" t="e">
        <f>SUM(#REF!)</f>
        <v>#REF!</v>
      </c>
      <c r="D471" s="238" t="e">
        <f>#REF!</f>
        <v>#REF!</v>
      </c>
      <c r="E471" s="238" t="e">
        <f>SUM(#REF!)</f>
        <v>#REF!</v>
      </c>
      <c r="F471" s="238" t="e">
        <f>SUM(#REF!)</f>
        <v>#REF!</v>
      </c>
      <c r="G471" s="249" t="e">
        <f t="shared" si="16"/>
        <v>#REF!</v>
      </c>
      <c r="H471" s="239" t="e">
        <f>#REF!</f>
        <v>#REF!</v>
      </c>
    </row>
    <row r="472" spans="1:8" ht="15.75">
      <c r="A472" s="237" t="s">
        <v>39</v>
      </c>
      <c r="B472" s="258">
        <v>0</v>
      </c>
      <c r="C472" s="238" t="e">
        <f>SUM(#REF!)</f>
        <v>#REF!</v>
      </c>
      <c r="D472" s="238" t="e">
        <f>#REF!</f>
        <v>#REF!</v>
      </c>
      <c r="E472" s="238" t="e">
        <f>SUM(#REF!)</f>
        <v>#REF!</v>
      </c>
      <c r="F472" s="238" t="e">
        <f>SUM(#REF!)</f>
        <v>#REF!</v>
      </c>
      <c r="G472" s="249" t="e">
        <f t="shared" si="16"/>
        <v>#REF!</v>
      </c>
      <c r="H472" s="239" t="e">
        <f>#REF!</f>
        <v>#REF!</v>
      </c>
    </row>
    <row r="473" spans="1:8" ht="15.75">
      <c r="A473" s="237" t="s">
        <v>40</v>
      </c>
      <c r="B473" s="258">
        <v>0</v>
      </c>
      <c r="C473" s="238" t="e">
        <f>SUM(#REF!)</f>
        <v>#REF!</v>
      </c>
      <c r="D473" s="238" t="e">
        <f>#REF!</f>
        <v>#REF!</v>
      </c>
      <c r="E473" s="238" t="e">
        <f>SUM(#REF!)</f>
        <v>#REF!</v>
      </c>
      <c r="F473" s="238" t="e">
        <f>SUM(#REF!)</f>
        <v>#REF!</v>
      </c>
      <c r="G473" s="249" t="e">
        <f t="shared" si="16"/>
        <v>#REF!</v>
      </c>
      <c r="H473" s="239" t="e">
        <f>#REF!</f>
        <v>#REF!</v>
      </c>
    </row>
    <row r="474" spans="1:8" ht="15.75">
      <c r="A474" s="237" t="s">
        <v>41</v>
      </c>
      <c r="B474" s="258">
        <v>1</v>
      </c>
      <c r="C474" s="238" t="e">
        <f>SUM(#REF!)</f>
        <v>#REF!</v>
      </c>
      <c r="D474" s="238" t="e">
        <f>#REF!</f>
        <v>#REF!</v>
      </c>
      <c r="E474" s="238" t="e">
        <f>SUM(#REF!)</f>
        <v>#REF!</v>
      </c>
      <c r="F474" s="238" t="e">
        <f>SUM(#REF!)</f>
        <v>#REF!</v>
      </c>
      <c r="G474" s="249" t="e">
        <f t="shared" si="16"/>
        <v>#REF!</v>
      </c>
      <c r="H474" s="239" t="e">
        <f>#REF!</f>
        <v>#REF!</v>
      </c>
    </row>
    <row r="475" spans="1:8" ht="15.75">
      <c r="A475" s="245" t="s">
        <v>42</v>
      </c>
      <c r="B475" s="259">
        <v>0</v>
      </c>
      <c r="C475" s="238" t="e">
        <f>SUM(#REF!)</f>
        <v>#REF!</v>
      </c>
      <c r="D475" s="238" t="e">
        <f>#REF!</f>
        <v>#REF!</v>
      </c>
      <c r="E475" s="238" t="e">
        <f>SUM(#REF!)</f>
        <v>#REF!</v>
      </c>
      <c r="F475" s="238" t="e">
        <f>SUM(#REF!)</f>
        <v>#REF!</v>
      </c>
      <c r="G475" s="249" t="e">
        <f t="shared" si="16"/>
        <v>#REF!</v>
      </c>
      <c r="H475" s="239" t="e">
        <f>#REF!</f>
        <v>#REF!</v>
      </c>
    </row>
    <row r="476" spans="1:8" ht="15.75">
      <c r="A476" s="237" t="s">
        <v>43</v>
      </c>
      <c r="B476" s="258">
        <v>0</v>
      </c>
      <c r="C476" s="238" t="e">
        <f>SUM(#REF!)</f>
        <v>#REF!</v>
      </c>
      <c r="D476" s="238" t="e">
        <f>#REF!</f>
        <v>#REF!</v>
      </c>
      <c r="E476" s="238" t="e">
        <f>SUM(#REF!)</f>
        <v>#REF!</v>
      </c>
      <c r="F476" s="238" t="e">
        <f>SUM(#REF!)</f>
        <v>#REF!</v>
      </c>
      <c r="G476" s="249" t="e">
        <f t="shared" si="16"/>
        <v>#REF!</v>
      </c>
      <c r="H476" s="239" t="e">
        <f>#REF!</f>
        <v>#REF!</v>
      </c>
    </row>
    <row r="477" spans="1:8" ht="15.75">
      <c r="A477" s="237" t="s">
        <v>44</v>
      </c>
      <c r="B477" s="258">
        <v>0</v>
      </c>
      <c r="C477" s="238" t="e">
        <f>SUM(#REF!)</f>
        <v>#REF!</v>
      </c>
      <c r="D477" s="238" t="e">
        <f>#REF!</f>
        <v>#REF!</v>
      </c>
      <c r="E477" s="238" t="e">
        <f>SUM(#REF!)</f>
        <v>#REF!</v>
      </c>
      <c r="F477" s="238" t="e">
        <f>SUM(#REF!)</f>
        <v>#REF!</v>
      </c>
      <c r="G477" s="249" t="e">
        <f t="shared" si="16"/>
        <v>#REF!</v>
      </c>
      <c r="H477" s="239" t="e">
        <f>#REF!</f>
        <v>#REF!</v>
      </c>
    </row>
    <row r="478" spans="1:8" ht="15.75">
      <c r="A478" s="237" t="s">
        <v>45</v>
      </c>
      <c r="B478" s="258">
        <v>0</v>
      </c>
      <c r="C478" s="238" t="e">
        <f>SUM(#REF!)</f>
        <v>#REF!</v>
      </c>
      <c r="D478" s="238" t="e">
        <f>#REF!</f>
        <v>#REF!</v>
      </c>
      <c r="E478" s="238" t="e">
        <f>SUM(#REF!)</f>
        <v>#REF!</v>
      </c>
      <c r="F478" s="238" t="e">
        <f>SUM(#REF!)</f>
        <v>#REF!</v>
      </c>
      <c r="G478" s="249" t="e">
        <f t="shared" si="16"/>
        <v>#REF!</v>
      </c>
      <c r="H478" s="239" t="e">
        <f>#REF!</f>
        <v>#REF!</v>
      </c>
    </row>
    <row r="479" spans="1:8" ht="15.75">
      <c r="A479" s="237" t="s">
        <v>46</v>
      </c>
      <c r="B479" s="258">
        <v>1</v>
      </c>
      <c r="C479" s="238" t="e">
        <f>SUM(#REF!)</f>
        <v>#REF!</v>
      </c>
      <c r="D479" s="238" t="e">
        <f>#REF!</f>
        <v>#REF!</v>
      </c>
      <c r="E479" s="238" t="e">
        <f>SUM(#REF!)</f>
        <v>#REF!</v>
      </c>
      <c r="F479" s="238" t="e">
        <f>SUM(#REF!)</f>
        <v>#REF!</v>
      </c>
      <c r="G479" s="249" t="e">
        <f t="shared" si="16"/>
        <v>#REF!</v>
      </c>
      <c r="H479" s="239" t="e">
        <f>#REF!</f>
        <v>#REF!</v>
      </c>
    </row>
    <row r="480" spans="1:8" ht="15.75">
      <c r="A480" s="237" t="s">
        <v>47</v>
      </c>
      <c r="B480" s="258">
        <v>0</v>
      </c>
      <c r="C480" s="238" t="e">
        <f>SUM(#REF!)</f>
        <v>#REF!</v>
      </c>
      <c r="D480" s="238" t="e">
        <f>#REF!</f>
        <v>#REF!</v>
      </c>
      <c r="E480" s="238" t="e">
        <f>SUM(#REF!)</f>
        <v>#REF!</v>
      </c>
      <c r="F480" s="238" t="e">
        <f>SUM(#REF!)</f>
        <v>#REF!</v>
      </c>
      <c r="G480" s="249" t="e">
        <f t="shared" si="16"/>
        <v>#REF!</v>
      </c>
      <c r="H480" s="239" t="e">
        <f>#REF!</f>
        <v>#REF!</v>
      </c>
    </row>
    <row r="481" spans="1:8" ht="15.75">
      <c r="A481" s="237" t="s">
        <v>48</v>
      </c>
      <c r="B481" s="258">
        <v>0</v>
      </c>
      <c r="C481" s="238" t="e">
        <f>SUM(#REF!)</f>
        <v>#REF!</v>
      </c>
      <c r="D481" s="238" t="e">
        <f>#REF!</f>
        <v>#REF!</v>
      </c>
      <c r="E481" s="238" t="e">
        <f>SUM(#REF!)</f>
        <v>#REF!</v>
      </c>
      <c r="F481" s="238" t="e">
        <f>SUM(#REF!)</f>
        <v>#REF!</v>
      </c>
      <c r="G481" s="249" t="e">
        <f t="shared" si="16"/>
        <v>#REF!</v>
      </c>
      <c r="H481" s="239" t="e">
        <f>#REF!</f>
        <v>#REF!</v>
      </c>
    </row>
    <row r="482" spans="1:8" ht="15.75">
      <c r="A482" s="237" t="s">
        <v>49</v>
      </c>
      <c r="B482" s="258">
        <v>0</v>
      </c>
      <c r="C482" s="238" t="e">
        <f>SUM(#REF!)</f>
        <v>#REF!</v>
      </c>
      <c r="D482" s="238" t="e">
        <f>#REF!</f>
        <v>#REF!</v>
      </c>
      <c r="E482" s="238" t="e">
        <f>SUM(#REF!)</f>
        <v>#REF!</v>
      </c>
      <c r="F482" s="238" t="e">
        <f>SUM(#REF!)</f>
        <v>#REF!</v>
      </c>
      <c r="G482" s="249" t="e">
        <f t="shared" si="16"/>
        <v>#REF!</v>
      </c>
      <c r="H482" s="239" t="e">
        <f>#REF!</f>
        <v>#REF!</v>
      </c>
    </row>
    <row r="483" spans="1:8" ht="15.75">
      <c r="A483" s="237" t="s">
        <v>50</v>
      </c>
      <c r="B483" s="258">
        <v>1</v>
      </c>
      <c r="C483" s="238" t="e">
        <f>SUM(#REF!)</f>
        <v>#REF!</v>
      </c>
      <c r="D483" s="238" t="e">
        <f>#REF!</f>
        <v>#REF!</v>
      </c>
      <c r="E483" s="238" t="e">
        <f>SUM(#REF!)</f>
        <v>#REF!</v>
      </c>
      <c r="F483" s="238" t="e">
        <f>SUM(#REF!)</f>
        <v>#REF!</v>
      </c>
      <c r="G483" s="249" t="e">
        <f t="shared" si="16"/>
        <v>#REF!</v>
      </c>
      <c r="H483" s="239" t="e">
        <f>#REF!</f>
        <v>#REF!</v>
      </c>
    </row>
    <row r="484" spans="1:8" ht="15.75">
      <c r="A484" s="237" t="s">
        <v>51</v>
      </c>
      <c r="B484" s="258">
        <v>0</v>
      </c>
      <c r="C484" s="238" t="e">
        <f>SUM(#REF!)</f>
        <v>#REF!</v>
      </c>
      <c r="D484" s="238" t="e">
        <f>#REF!</f>
        <v>#REF!</v>
      </c>
      <c r="E484" s="238" t="e">
        <f>SUM(#REF!)</f>
        <v>#REF!</v>
      </c>
      <c r="F484" s="238" t="e">
        <f>SUM(#REF!)</f>
        <v>#REF!</v>
      </c>
      <c r="G484" s="249" t="e">
        <f t="shared" si="16"/>
        <v>#REF!</v>
      </c>
      <c r="H484" s="239" t="e">
        <f>#REF!</f>
        <v>#REF!</v>
      </c>
    </row>
    <row r="485" spans="1:8" ht="15.75">
      <c r="A485" s="237" t="s">
        <v>52</v>
      </c>
      <c r="B485" s="258">
        <v>0</v>
      </c>
      <c r="C485" s="238" t="e">
        <f>SUM(#REF!)</f>
        <v>#REF!</v>
      </c>
      <c r="D485" s="238" t="e">
        <f>#REF!</f>
        <v>#REF!</v>
      </c>
      <c r="E485" s="238" t="e">
        <f>SUM(#REF!)</f>
        <v>#REF!</v>
      </c>
      <c r="F485" s="238" t="e">
        <f>SUM(#REF!)</f>
        <v>#REF!</v>
      </c>
      <c r="G485" s="249" t="e">
        <f t="shared" si="16"/>
        <v>#REF!</v>
      </c>
      <c r="H485" s="239" t="e">
        <f>#REF!</f>
        <v>#REF!</v>
      </c>
    </row>
    <row r="486" spans="1:8" ht="15.75">
      <c r="A486" s="237" t="s">
        <v>53</v>
      </c>
      <c r="B486" s="258">
        <v>0</v>
      </c>
      <c r="C486" s="238" t="e">
        <f>SUM(#REF!)</f>
        <v>#REF!</v>
      </c>
      <c r="D486" s="238" t="e">
        <f>#REF!</f>
        <v>#REF!</v>
      </c>
      <c r="E486" s="238" t="e">
        <f>SUM(#REF!)</f>
        <v>#REF!</v>
      </c>
      <c r="F486" s="238" t="e">
        <f>SUM(#REF!)</f>
        <v>#REF!</v>
      </c>
      <c r="G486" s="249" t="e">
        <f t="shared" si="16"/>
        <v>#REF!</v>
      </c>
      <c r="H486" s="239" t="e">
        <f>#REF!</f>
        <v>#REF!</v>
      </c>
    </row>
    <row r="487" spans="1:8" ht="16.5" thickBot="1">
      <c r="A487" s="246"/>
      <c r="B487" s="255"/>
      <c r="C487" s="247"/>
      <c r="D487" s="247"/>
      <c r="E487" s="247"/>
      <c r="F487" s="247"/>
      <c r="G487" s="247"/>
      <c r="H487" s="248"/>
    </row>
    <row r="488" spans="1:8" ht="20.25" thickBot="1">
      <c r="A488" s="240" t="s">
        <v>54</v>
      </c>
      <c r="B488" s="241">
        <f>SUM(B469:B486)</f>
        <v>6</v>
      </c>
      <c r="C488" s="241" t="e">
        <f>SUM(C469:C486)</f>
        <v>#REF!</v>
      </c>
      <c r="D488" s="241" t="e">
        <f>SUM(D469:D486)</f>
        <v>#REF!</v>
      </c>
      <c r="E488" s="241" t="e">
        <f>SUM(E469:E486)</f>
        <v>#REF!</v>
      </c>
      <c r="F488" s="241" t="e">
        <f>SUM(F469:F486)</f>
        <v>#REF!</v>
      </c>
      <c r="G488" s="241" t="e">
        <f>SUM(B488:F488)</f>
        <v>#REF!</v>
      </c>
      <c r="H488" s="242" t="e">
        <f>SUM(H469:H486)</f>
        <v>#REF!</v>
      </c>
    </row>
    <row r="489" spans="1:8">
      <c r="A489" s="244" t="s">
        <v>55</v>
      </c>
      <c r="B489" s="243"/>
    </row>
    <row r="490" spans="1:8">
      <c r="A490" s="244" t="s">
        <v>56</v>
      </c>
      <c r="B490" s="244"/>
    </row>
    <row r="491" spans="1:8">
      <c r="A491" s="243" t="s">
        <v>57</v>
      </c>
      <c r="B491" s="243"/>
    </row>
    <row r="493" spans="1:8" ht="20.25">
      <c r="A493" s="513" t="s">
        <v>315</v>
      </c>
      <c r="B493" s="513"/>
      <c r="C493" s="513"/>
      <c r="D493" s="513"/>
      <c r="E493" s="513"/>
      <c r="F493" s="513"/>
      <c r="G493" s="513"/>
      <c r="H493" s="513"/>
    </row>
    <row r="494" spans="1:8" ht="20.25">
      <c r="A494" s="513" t="s">
        <v>21</v>
      </c>
      <c r="B494" s="513"/>
      <c r="C494" s="513"/>
      <c r="D494" s="513"/>
      <c r="E494" s="513"/>
      <c r="F494" s="513"/>
      <c r="G494" s="513"/>
      <c r="H494" s="513"/>
    </row>
    <row r="495" spans="1:8" ht="20.25">
      <c r="A495" s="513">
        <f>+A184</f>
        <v>0</v>
      </c>
      <c r="B495" s="513"/>
      <c r="C495" s="513"/>
      <c r="D495" s="513"/>
      <c r="E495" s="513"/>
      <c r="F495" s="513"/>
      <c r="G495" s="513"/>
      <c r="H495" s="513"/>
    </row>
    <row r="496" spans="1:8" ht="13.5" thickBot="1"/>
    <row r="497" spans="1:8" ht="19.5">
      <c r="A497" s="224"/>
      <c r="B497" s="257" t="s">
        <v>22</v>
      </c>
      <c r="C497" s="225" t="s">
        <v>23</v>
      </c>
      <c r="D497" s="225" t="s">
        <v>23</v>
      </c>
      <c r="E497" s="226" t="s">
        <v>24</v>
      </c>
      <c r="F497" s="226" t="s">
        <v>25</v>
      </c>
      <c r="G497" s="226" t="s">
        <v>23</v>
      </c>
      <c r="H497" s="227" t="s">
        <v>22</v>
      </c>
    </row>
    <row r="498" spans="1:8" ht="19.5">
      <c r="A498" s="228"/>
      <c r="B498" s="253" t="s">
        <v>26</v>
      </c>
      <c r="C498" s="229" t="s">
        <v>27</v>
      </c>
      <c r="D498" s="229" t="s">
        <v>27</v>
      </c>
      <c r="E498" s="229" t="s">
        <v>27</v>
      </c>
      <c r="F498" s="229" t="s">
        <v>26</v>
      </c>
      <c r="G498" s="229" t="s">
        <v>28</v>
      </c>
      <c r="H498" s="230" t="s">
        <v>29</v>
      </c>
    </row>
    <row r="499" spans="1:8" ht="20.25" thickBot="1">
      <c r="A499" s="231" t="s">
        <v>30</v>
      </c>
      <c r="B499" s="256" t="s">
        <v>31</v>
      </c>
      <c r="C499" s="232" t="s">
        <v>32</v>
      </c>
      <c r="D499" s="232" t="s">
        <v>6</v>
      </c>
      <c r="E499" s="232" t="s">
        <v>33</v>
      </c>
      <c r="F499" s="232" t="s">
        <v>34</v>
      </c>
      <c r="G499" s="232" t="s">
        <v>26</v>
      </c>
      <c r="H499" s="233" t="s">
        <v>35</v>
      </c>
    </row>
    <row r="500" spans="1:8">
      <c r="A500" s="234"/>
      <c r="B500" s="254"/>
      <c r="C500" s="235"/>
      <c r="D500" s="235"/>
      <c r="E500" s="235"/>
      <c r="F500" s="235"/>
      <c r="G500" s="235"/>
      <c r="H500" s="236"/>
    </row>
    <row r="501" spans="1:8" ht="15.75">
      <c r="A501" s="237" t="s">
        <v>36</v>
      </c>
      <c r="B501" s="258">
        <v>2</v>
      </c>
      <c r="C501" s="238" t="e">
        <f>SUM(#REF!)</f>
        <v>#REF!</v>
      </c>
      <c r="D501" s="238" t="e">
        <f>SUM(#REF!)</f>
        <v>#REF!</v>
      </c>
      <c r="E501" s="238" t="e">
        <f>SUM(#REF!)</f>
        <v>#REF!</v>
      </c>
      <c r="F501" s="238" t="e">
        <f>SUM(#REF!)</f>
        <v>#REF!</v>
      </c>
      <c r="G501" s="249" t="e">
        <f>SUM(B501:F501)</f>
        <v>#REF!</v>
      </c>
      <c r="H501" s="239" t="e">
        <f>SUM(#REF!)</f>
        <v>#REF!</v>
      </c>
    </row>
    <row r="502" spans="1:8" ht="15.75">
      <c r="A502" s="237" t="s">
        <v>37</v>
      </c>
      <c r="B502" s="258"/>
      <c r="C502" s="238" t="e">
        <f>SUM(#REF!)</f>
        <v>#REF!</v>
      </c>
      <c r="D502" s="238" t="e">
        <f>SUM(#REF!)</f>
        <v>#REF!</v>
      </c>
      <c r="E502" s="238" t="e">
        <f>SUM(#REF!)</f>
        <v>#REF!</v>
      </c>
      <c r="F502" s="238" t="e">
        <f>SUM(#REF!)</f>
        <v>#REF!</v>
      </c>
      <c r="G502" s="249" t="e">
        <f t="shared" ref="G502:G518" si="17">SUM(B502:F502)</f>
        <v>#REF!</v>
      </c>
      <c r="H502" s="239" t="e">
        <f>SUM(#REF!)</f>
        <v>#REF!</v>
      </c>
    </row>
    <row r="503" spans="1:8" ht="15.75">
      <c r="A503" s="237" t="s">
        <v>38</v>
      </c>
      <c r="B503" s="258"/>
      <c r="C503" s="238" t="e">
        <f>SUM(#REF!)</f>
        <v>#REF!</v>
      </c>
      <c r="D503" s="238" t="e">
        <f>SUM(#REF!)</f>
        <v>#REF!</v>
      </c>
      <c r="E503" s="238" t="e">
        <f>SUM(#REF!)</f>
        <v>#REF!</v>
      </c>
      <c r="F503" s="238" t="e">
        <f>SUM(#REF!)</f>
        <v>#REF!</v>
      </c>
      <c r="G503" s="249" t="e">
        <f t="shared" si="17"/>
        <v>#REF!</v>
      </c>
      <c r="H503" s="239" t="e">
        <f>SUM(#REF!)</f>
        <v>#REF!</v>
      </c>
    </row>
    <row r="504" spans="1:8" ht="15.75">
      <c r="A504" s="237" t="s">
        <v>39</v>
      </c>
      <c r="B504" s="258"/>
      <c r="C504" s="238" t="e">
        <f>SUM(#REF!)</f>
        <v>#REF!</v>
      </c>
      <c r="D504" s="238" t="e">
        <f>SUM(#REF!)</f>
        <v>#REF!</v>
      </c>
      <c r="E504" s="238" t="e">
        <f>SUM(#REF!)</f>
        <v>#REF!</v>
      </c>
      <c r="F504" s="238" t="e">
        <f>SUM(#REF!)</f>
        <v>#REF!</v>
      </c>
      <c r="G504" s="249" t="e">
        <f t="shared" si="17"/>
        <v>#REF!</v>
      </c>
      <c r="H504" s="239" t="e">
        <f>SUM(#REF!)</f>
        <v>#REF!</v>
      </c>
    </row>
    <row r="505" spans="1:8" ht="15.75">
      <c r="A505" s="237" t="s">
        <v>40</v>
      </c>
      <c r="B505" s="258"/>
      <c r="C505" s="238" t="e">
        <f>SUM(#REF!)</f>
        <v>#REF!</v>
      </c>
      <c r="D505" s="238" t="e">
        <f>SUM(#REF!)</f>
        <v>#REF!</v>
      </c>
      <c r="E505" s="238" t="e">
        <f>SUM(#REF!)</f>
        <v>#REF!</v>
      </c>
      <c r="F505" s="238" t="e">
        <f>SUM(#REF!)</f>
        <v>#REF!</v>
      </c>
      <c r="G505" s="249" t="e">
        <f t="shared" si="17"/>
        <v>#REF!</v>
      </c>
      <c r="H505" s="239" t="e">
        <f>SUM(#REF!)</f>
        <v>#REF!</v>
      </c>
    </row>
    <row r="506" spans="1:8" ht="15.75">
      <c r="A506" s="237" t="s">
        <v>41</v>
      </c>
      <c r="B506" s="258"/>
      <c r="C506" s="238" t="e">
        <f>SUM(#REF!)</f>
        <v>#REF!</v>
      </c>
      <c r="D506" s="238" t="e">
        <f>SUM(#REF!)</f>
        <v>#REF!</v>
      </c>
      <c r="E506" s="238" t="e">
        <f>SUM(#REF!)</f>
        <v>#REF!</v>
      </c>
      <c r="F506" s="238" t="e">
        <f>SUM(#REF!)</f>
        <v>#REF!</v>
      </c>
      <c r="G506" s="249" t="e">
        <f t="shared" si="17"/>
        <v>#REF!</v>
      </c>
      <c r="H506" s="239" t="e">
        <f>SUM(#REF!)</f>
        <v>#REF!</v>
      </c>
    </row>
    <row r="507" spans="1:8" ht="15.75">
      <c r="A507" s="245" t="s">
        <v>42</v>
      </c>
      <c r="B507" s="259"/>
      <c r="C507" s="238" t="e">
        <f>SUM(#REF!)</f>
        <v>#REF!</v>
      </c>
      <c r="D507" s="238" t="e">
        <f>SUM(#REF!)</f>
        <v>#REF!</v>
      </c>
      <c r="E507" s="238" t="e">
        <f>SUM(#REF!)</f>
        <v>#REF!</v>
      </c>
      <c r="F507" s="238" t="e">
        <f>SUM(#REF!)</f>
        <v>#REF!</v>
      </c>
      <c r="G507" s="249" t="e">
        <f t="shared" si="17"/>
        <v>#REF!</v>
      </c>
      <c r="H507" s="239" t="e">
        <f>SUM(#REF!)</f>
        <v>#REF!</v>
      </c>
    </row>
    <row r="508" spans="1:8" ht="15.75">
      <c r="A508" s="237" t="s">
        <v>43</v>
      </c>
      <c r="B508" s="258"/>
      <c r="C508" s="238" t="e">
        <f>SUM(#REF!)</f>
        <v>#REF!</v>
      </c>
      <c r="D508" s="238" t="e">
        <f>SUM(#REF!)</f>
        <v>#REF!</v>
      </c>
      <c r="E508" s="238" t="e">
        <f>SUM(#REF!)</f>
        <v>#REF!</v>
      </c>
      <c r="F508" s="238" t="e">
        <f>SUM(#REF!)</f>
        <v>#REF!</v>
      </c>
      <c r="G508" s="249" t="e">
        <f t="shared" si="17"/>
        <v>#REF!</v>
      </c>
      <c r="H508" s="239" t="e">
        <f>SUM(#REF!)</f>
        <v>#REF!</v>
      </c>
    </row>
    <row r="509" spans="1:8" ht="15.75">
      <c r="A509" s="237" t="s">
        <v>44</v>
      </c>
      <c r="B509" s="258"/>
      <c r="C509" s="238" t="e">
        <f>SUM(#REF!)</f>
        <v>#REF!</v>
      </c>
      <c r="D509" s="238" t="e">
        <f>SUM(#REF!)</f>
        <v>#REF!</v>
      </c>
      <c r="E509" s="238" t="e">
        <f>SUM(#REF!)</f>
        <v>#REF!</v>
      </c>
      <c r="F509" s="238" t="e">
        <f>SUM(#REF!)</f>
        <v>#REF!</v>
      </c>
      <c r="G509" s="249" t="e">
        <f t="shared" si="17"/>
        <v>#REF!</v>
      </c>
      <c r="H509" s="239" t="e">
        <f>SUM(#REF!)</f>
        <v>#REF!</v>
      </c>
    </row>
    <row r="510" spans="1:8" ht="15.75">
      <c r="A510" s="237" t="s">
        <v>45</v>
      </c>
      <c r="B510" s="258"/>
      <c r="C510" s="238" t="e">
        <f>SUM(#REF!)</f>
        <v>#REF!</v>
      </c>
      <c r="D510" s="238" t="e">
        <f>SUM(#REF!)</f>
        <v>#REF!</v>
      </c>
      <c r="E510" s="238" t="e">
        <f>SUM(#REF!)</f>
        <v>#REF!</v>
      </c>
      <c r="F510" s="238" t="e">
        <f>SUM(#REF!)</f>
        <v>#REF!</v>
      </c>
      <c r="G510" s="249" t="e">
        <f t="shared" si="17"/>
        <v>#REF!</v>
      </c>
      <c r="H510" s="239" t="e">
        <f>SUM(#REF!)</f>
        <v>#REF!</v>
      </c>
    </row>
    <row r="511" spans="1:8" ht="15.75">
      <c r="A511" s="237" t="s">
        <v>46</v>
      </c>
      <c r="B511" s="258"/>
      <c r="C511" s="238" t="e">
        <f>SUM(#REF!)</f>
        <v>#REF!</v>
      </c>
      <c r="D511" s="238" t="e">
        <f>SUM(#REF!)</f>
        <v>#REF!</v>
      </c>
      <c r="E511" s="238" t="e">
        <f>SUM(#REF!)</f>
        <v>#REF!</v>
      </c>
      <c r="F511" s="238" t="e">
        <f>SUM(#REF!)</f>
        <v>#REF!</v>
      </c>
      <c r="G511" s="249" t="e">
        <f t="shared" si="17"/>
        <v>#REF!</v>
      </c>
      <c r="H511" s="239" t="e">
        <f>SUM(#REF!)</f>
        <v>#REF!</v>
      </c>
    </row>
    <row r="512" spans="1:8" ht="15.75">
      <c r="A512" s="237" t="s">
        <v>47</v>
      </c>
      <c r="B512" s="258"/>
      <c r="C512" s="238" t="e">
        <f>SUM(#REF!)</f>
        <v>#REF!</v>
      </c>
      <c r="D512" s="238" t="e">
        <f>SUM(#REF!)</f>
        <v>#REF!</v>
      </c>
      <c r="E512" s="238" t="e">
        <f>SUM(#REF!)</f>
        <v>#REF!</v>
      </c>
      <c r="F512" s="238" t="e">
        <f>SUM(#REF!)</f>
        <v>#REF!</v>
      </c>
      <c r="G512" s="249" t="e">
        <f t="shared" si="17"/>
        <v>#REF!</v>
      </c>
      <c r="H512" s="239" t="e">
        <f>SUM(#REF!)</f>
        <v>#REF!</v>
      </c>
    </row>
    <row r="513" spans="1:8" ht="15.75">
      <c r="A513" s="237" t="s">
        <v>48</v>
      </c>
      <c r="B513" s="258"/>
      <c r="C513" s="238" t="e">
        <f>SUM(#REF!)</f>
        <v>#REF!</v>
      </c>
      <c r="D513" s="238" t="e">
        <f>SUM(#REF!)</f>
        <v>#REF!</v>
      </c>
      <c r="E513" s="238" t="e">
        <f>SUM(#REF!)</f>
        <v>#REF!</v>
      </c>
      <c r="F513" s="238" t="e">
        <f>SUM(#REF!)</f>
        <v>#REF!</v>
      </c>
      <c r="G513" s="249" t="e">
        <f t="shared" si="17"/>
        <v>#REF!</v>
      </c>
      <c r="H513" s="239" t="e">
        <f>SUM(#REF!)</f>
        <v>#REF!</v>
      </c>
    </row>
    <row r="514" spans="1:8" ht="15.75">
      <c r="A514" s="237" t="s">
        <v>49</v>
      </c>
      <c r="B514" s="258"/>
      <c r="C514" s="238" t="e">
        <f>SUM(#REF!)</f>
        <v>#REF!</v>
      </c>
      <c r="D514" s="238" t="e">
        <f>SUM(#REF!)</f>
        <v>#REF!</v>
      </c>
      <c r="E514" s="238" t="e">
        <f>SUM(#REF!)</f>
        <v>#REF!</v>
      </c>
      <c r="F514" s="238" t="e">
        <f>SUM(#REF!)</f>
        <v>#REF!</v>
      </c>
      <c r="G514" s="249" t="e">
        <f t="shared" si="17"/>
        <v>#REF!</v>
      </c>
      <c r="H514" s="239" t="e">
        <f>SUM(#REF!)</f>
        <v>#REF!</v>
      </c>
    </row>
    <row r="515" spans="1:8" ht="15.75">
      <c r="A515" s="237" t="s">
        <v>50</v>
      </c>
      <c r="B515" s="258"/>
      <c r="C515" s="238" t="e">
        <f>SUM(#REF!)</f>
        <v>#REF!</v>
      </c>
      <c r="D515" s="238" t="e">
        <f>SUM(#REF!)</f>
        <v>#REF!</v>
      </c>
      <c r="E515" s="238" t="e">
        <f>SUM(#REF!)</f>
        <v>#REF!</v>
      </c>
      <c r="F515" s="238" t="e">
        <f>SUM(#REF!)</f>
        <v>#REF!</v>
      </c>
      <c r="G515" s="249" t="e">
        <f t="shared" si="17"/>
        <v>#REF!</v>
      </c>
      <c r="H515" s="239" t="e">
        <f>SUM(#REF!)</f>
        <v>#REF!</v>
      </c>
    </row>
    <row r="516" spans="1:8" ht="15.75">
      <c r="A516" s="237" t="s">
        <v>51</v>
      </c>
      <c r="B516" s="258"/>
      <c r="C516" s="238" t="e">
        <f>SUM(#REF!)</f>
        <v>#REF!</v>
      </c>
      <c r="D516" s="238" t="e">
        <f>SUM(#REF!)</f>
        <v>#REF!</v>
      </c>
      <c r="E516" s="238" t="e">
        <f>SUM(#REF!)</f>
        <v>#REF!</v>
      </c>
      <c r="F516" s="238" t="e">
        <f>SUM(#REF!)</f>
        <v>#REF!</v>
      </c>
      <c r="G516" s="249" t="e">
        <f t="shared" si="17"/>
        <v>#REF!</v>
      </c>
      <c r="H516" s="239" t="e">
        <f>SUM(#REF!)</f>
        <v>#REF!</v>
      </c>
    </row>
    <row r="517" spans="1:8" ht="15.75">
      <c r="A517" s="237" t="s">
        <v>52</v>
      </c>
      <c r="B517" s="258"/>
      <c r="C517" s="238" t="e">
        <f>SUM(#REF!)</f>
        <v>#REF!</v>
      </c>
      <c r="D517" s="238" t="e">
        <f>SUM(#REF!)</f>
        <v>#REF!</v>
      </c>
      <c r="E517" s="238" t="e">
        <f>SUM(#REF!)</f>
        <v>#REF!</v>
      </c>
      <c r="F517" s="238" t="e">
        <f>SUM(#REF!)</f>
        <v>#REF!</v>
      </c>
      <c r="G517" s="249" t="e">
        <f t="shared" si="17"/>
        <v>#REF!</v>
      </c>
      <c r="H517" s="239" t="e">
        <f>SUM(#REF!)</f>
        <v>#REF!</v>
      </c>
    </row>
    <row r="518" spans="1:8" ht="15.75">
      <c r="A518" s="237" t="s">
        <v>53</v>
      </c>
      <c r="B518" s="258"/>
      <c r="C518" s="238" t="e">
        <f>SUM(#REF!)</f>
        <v>#REF!</v>
      </c>
      <c r="D518" s="238" t="e">
        <f>SUM(#REF!)</f>
        <v>#REF!</v>
      </c>
      <c r="E518" s="238" t="e">
        <f>SUM(#REF!)</f>
        <v>#REF!</v>
      </c>
      <c r="F518" s="238" t="e">
        <f>SUM(#REF!)</f>
        <v>#REF!</v>
      </c>
      <c r="G518" s="249" t="e">
        <f t="shared" si="17"/>
        <v>#REF!</v>
      </c>
      <c r="H518" s="239" t="e">
        <f>SUM(#REF!)</f>
        <v>#REF!</v>
      </c>
    </row>
    <row r="519" spans="1:8" ht="16.5" thickBot="1">
      <c r="A519" s="246"/>
      <c r="B519" s="255"/>
      <c r="C519" s="247"/>
      <c r="D519" s="247"/>
      <c r="E519" s="247"/>
      <c r="F519" s="247"/>
      <c r="G519" s="247"/>
      <c r="H519" s="248"/>
    </row>
    <row r="520" spans="1:8" ht="20.25" thickBot="1">
      <c r="A520" s="240" t="s">
        <v>54</v>
      </c>
      <c r="B520" s="241">
        <f>SUM(B501:B518)</f>
        <v>2</v>
      </c>
      <c r="C520" s="241" t="e">
        <f>SUM(C501:C518)</f>
        <v>#REF!</v>
      </c>
      <c r="D520" s="241" t="e">
        <f>SUM(D501:D518)</f>
        <v>#REF!</v>
      </c>
      <c r="E520" s="241" t="e">
        <f>SUM(E501:E518)</f>
        <v>#REF!</v>
      </c>
      <c r="F520" s="241" t="e">
        <f>SUM(F501:F518)</f>
        <v>#REF!</v>
      </c>
      <c r="G520" s="241" t="e">
        <f>SUM(B520:F520)</f>
        <v>#REF!</v>
      </c>
      <c r="H520" s="242" t="e">
        <f>SUM(H501:H518)</f>
        <v>#REF!</v>
      </c>
    </row>
    <row r="521" spans="1:8">
      <c r="A521" s="244" t="s">
        <v>55</v>
      </c>
      <c r="B521" s="243"/>
    </row>
    <row r="522" spans="1:8">
      <c r="A522" s="244" t="s">
        <v>56</v>
      </c>
      <c r="B522" s="244"/>
    </row>
    <row r="523" spans="1:8">
      <c r="A523" s="243" t="s">
        <v>57</v>
      </c>
      <c r="B523" s="243"/>
    </row>
  </sheetData>
  <mergeCells count="53">
    <mergeCell ref="A369:H369"/>
    <mergeCell ref="A1:H1"/>
    <mergeCell ref="A2:H3"/>
    <mergeCell ref="A30:A32"/>
    <mergeCell ref="G30:G32"/>
    <mergeCell ref="A274:H274"/>
    <mergeCell ref="A275:H275"/>
    <mergeCell ref="A276:H276"/>
    <mergeCell ref="A305:H305"/>
    <mergeCell ref="A306:H306"/>
    <mergeCell ref="A307:H307"/>
    <mergeCell ref="A212:H212"/>
    <mergeCell ref="A213:H213"/>
    <mergeCell ref="A214:H214"/>
    <mergeCell ref="A243:H243"/>
    <mergeCell ref="A244:H244"/>
    <mergeCell ref="A336:H336"/>
    <mergeCell ref="A337:H337"/>
    <mergeCell ref="A338:H338"/>
    <mergeCell ref="A367:H367"/>
    <mergeCell ref="A368:H368"/>
    <mergeCell ref="A463:H463"/>
    <mergeCell ref="A493:H493"/>
    <mergeCell ref="A494:H494"/>
    <mergeCell ref="A495:H495"/>
    <mergeCell ref="A398:H398"/>
    <mergeCell ref="A399:H399"/>
    <mergeCell ref="A400:H400"/>
    <mergeCell ref="A429:H429"/>
    <mergeCell ref="A430:H430"/>
    <mergeCell ref="A431:H431"/>
    <mergeCell ref="A462:H462"/>
    <mergeCell ref="A461:H461"/>
    <mergeCell ref="A245:H245"/>
    <mergeCell ref="A150:H150"/>
    <mergeCell ref="A151:H151"/>
    <mergeCell ref="A152:H152"/>
    <mergeCell ref="A181:H181"/>
    <mergeCell ref="A182:H182"/>
    <mergeCell ref="A183:H183"/>
    <mergeCell ref="A121:H121"/>
    <mergeCell ref="A26:H26"/>
    <mergeCell ref="A27:H27"/>
    <mergeCell ref="A28:H28"/>
    <mergeCell ref="A57:H57"/>
    <mergeCell ref="A58:H58"/>
    <mergeCell ref="A59:H59"/>
    <mergeCell ref="F30:F32"/>
    <mergeCell ref="A88:H88"/>
    <mergeCell ref="A89:H89"/>
    <mergeCell ref="A90:H90"/>
    <mergeCell ref="A119:H119"/>
    <mergeCell ref="A120:H120"/>
  </mergeCells>
  <printOptions horizontalCentered="1" verticalCentered="1"/>
  <pageMargins left="0.78740157480314965" right="0.59055118110236227" top="0.86614173228346458" bottom="0.86614173228346458" header="0" footer="0.31496062992125984"/>
  <pageSetup scale="78" orientation="landscape" r:id="rId1"/>
  <headerFooter alignWithMargins="0">
    <oddFooter>&amp;R&amp;"Times New Roman,Negrita"&amp;12&amp;P</oddFooter>
  </headerFooter>
  <ignoredErrors>
    <ignoredError sqref="H9:H12 H53" formula="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8"/>
  <sheetViews>
    <sheetView showGridLines="0" zoomScale="75" workbookViewId="0">
      <selection activeCell="B13" sqref="A13:B13"/>
    </sheetView>
  </sheetViews>
  <sheetFormatPr defaultColWidth="11.42578125" defaultRowHeight="12.75"/>
  <cols>
    <col min="1" max="1" width="30.7109375" style="223" customWidth="1"/>
    <col min="2" max="8" width="17.7109375" style="223" customWidth="1"/>
    <col min="9" max="16384" width="11.42578125" style="223"/>
  </cols>
  <sheetData>
    <row r="1" spans="1:8" ht="24" customHeight="1">
      <c r="A1" s="513" t="s">
        <v>295</v>
      </c>
      <c r="B1" s="513"/>
      <c r="C1" s="513"/>
      <c r="D1" s="513"/>
      <c r="E1" s="513"/>
      <c r="F1" s="513"/>
      <c r="G1" s="513"/>
      <c r="H1" s="513"/>
    </row>
    <row r="2" spans="1:8" ht="24" customHeight="1">
      <c r="A2" s="513" t="s">
        <v>21</v>
      </c>
      <c r="B2" s="513"/>
      <c r="C2" s="513"/>
      <c r="D2" s="513"/>
      <c r="E2" s="513"/>
      <c r="F2" s="513"/>
      <c r="G2" s="513"/>
      <c r="H2" s="513"/>
    </row>
    <row r="3" spans="1:8" ht="24" customHeight="1">
      <c r="A3" s="512" t="str">
        <f>+CONSOLIDADO!A3</f>
        <v>Al 31 de Marzo de 2020</v>
      </c>
      <c r="B3" s="513"/>
      <c r="C3" s="513"/>
      <c r="D3" s="513"/>
      <c r="E3" s="513"/>
      <c r="F3" s="513"/>
      <c r="G3" s="513"/>
      <c r="H3" s="513"/>
    </row>
    <row r="4" spans="1:8" ht="8.1" customHeight="1" thickBot="1"/>
    <row r="5" spans="1:8" ht="21" customHeight="1">
      <c r="A5" s="224"/>
      <c r="B5" s="257" t="s">
        <v>22</v>
      </c>
      <c r="C5" s="225" t="s">
        <v>23</v>
      </c>
      <c r="D5" s="225" t="s">
        <v>23</v>
      </c>
      <c r="E5" s="226" t="s">
        <v>24</v>
      </c>
      <c r="F5" s="226" t="s">
        <v>25</v>
      </c>
      <c r="G5" s="226" t="s">
        <v>23</v>
      </c>
      <c r="H5" s="227" t="s">
        <v>22</v>
      </c>
    </row>
    <row r="6" spans="1:8" ht="21" customHeight="1">
      <c r="A6" s="228"/>
      <c r="B6" s="253" t="s">
        <v>26</v>
      </c>
      <c r="C6" s="229" t="s">
        <v>27</v>
      </c>
      <c r="D6" s="229" t="s">
        <v>27</v>
      </c>
      <c r="E6" s="229" t="s">
        <v>27</v>
      </c>
      <c r="F6" s="229" t="s">
        <v>26</v>
      </c>
      <c r="G6" s="229" t="s">
        <v>28</v>
      </c>
      <c r="H6" s="230" t="s">
        <v>29</v>
      </c>
    </row>
    <row r="7" spans="1:8" ht="21" customHeight="1" thickBot="1">
      <c r="A7" s="231" t="s">
        <v>30</v>
      </c>
      <c r="B7" s="256" t="s">
        <v>31</v>
      </c>
      <c r="C7" s="232" t="s">
        <v>32</v>
      </c>
      <c r="D7" s="232" t="s">
        <v>6</v>
      </c>
      <c r="E7" s="232" t="s">
        <v>33</v>
      </c>
      <c r="F7" s="232" t="s">
        <v>34</v>
      </c>
      <c r="G7" s="232" t="s">
        <v>26</v>
      </c>
      <c r="H7" s="233" t="s">
        <v>35</v>
      </c>
    </row>
    <row r="8" spans="1:8" ht="6.95" customHeight="1">
      <c r="A8" s="234"/>
      <c r="B8" s="254"/>
      <c r="C8" s="235"/>
      <c r="D8" s="235"/>
      <c r="E8" s="235"/>
      <c r="F8" s="235"/>
      <c r="G8" s="235"/>
      <c r="H8" s="236"/>
    </row>
    <row r="9" spans="1:8" ht="20.100000000000001" customHeight="1">
      <c r="A9" s="237" t="s">
        <v>36</v>
      </c>
      <c r="B9" s="258">
        <v>13</v>
      </c>
      <c r="C9" s="238" t="e">
        <f>+#REF!</f>
        <v>#REF!</v>
      </c>
      <c r="D9" s="238" t="e">
        <f>+#REF!</f>
        <v>#REF!</v>
      </c>
      <c r="E9" s="238" t="e">
        <f>+#REF!</f>
        <v>#REF!</v>
      </c>
      <c r="F9" s="238" t="e">
        <f>+#REF!</f>
        <v>#REF!</v>
      </c>
      <c r="G9" s="249" t="e">
        <f>+B9+C9+D9+E9+F9</f>
        <v>#REF!</v>
      </c>
      <c r="H9" s="239" t="e">
        <f>+#REF!+#REF!+#REF!+#REF!</f>
        <v>#REF!</v>
      </c>
    </row>
    <row r="10" spans="1:8" ht="20.100000000000001" customHeight="1">
      <c r="A10" s="237" t="s">
        <v>37</v>
      </c>
      <c r="B10" s="258">
        <v>3</v>
      </c>
      <c r="C10" s="238" t="e">
        <f>+#REF!</f>
        <v>#REF!</v>
      </c>
      <c r="D10" s="238" t="e">
        <f>+#REF!</f>
        <v>#REF!</v>
      </c>
      <c r="E10" s="238" t="e">
        <f>+#REF!</f>
        <v>#REF!</v>
      </c>
      <c r="F10" s="238" t="e">
        <f>+#REF!</f>
        <v>#REF!</v>
      </c>
      <c r="G10" s="249" t="e">
        <f t="shared" ref="G10:G26" si="0">+B10+C10+D10+E10+F10</f>
        <v>#REF!</v>
      </c>
      <c r="H10" s="239" t="e">
        <f>+#REF!+#REF!+#REF!+#REF!</f>
        <v>#REF!</v>
      </c>
    </row>
    <row r="11" spans="1:8" ht="20.100000000000001" customHeight="1">
      <c r="A11" s="237" t="s">
        <v>38</v>
      </c>
      <c r="B11" s="258">
        <v>0</v>
      </c>
      <c r="C11" s="238" t="e">
        <f>+#REF!</f>
        <v>#REF!</v>
      </c>
      <c r="D11" s="238" t="e">
        <f>+#REF!</f>
        <v>#REF!</v>
      </c>
      <c r="E11" s="238" t="e">
        <f>+#REF!</f>
        <v>#REF!</v>
      </c>
      <c r="F11" s="238" t="e">
        <f>+#REF!</f>
        <v>#REF!</v>
      </c>
      <c r="G11" s="249" t="e">
        <f t="shared" si="0"/>
        <v>#REF!</v>
      </c>
      <c r="H11" s="239" t="e">
        <f>+#REF!+#REF!+#REF!+#REF!</f>
        <v>#REF!</v>
      </c>
    </row>
    <row r="12" spans="1:8" ht="20.100000000000001" customHeight="1">
      <c r="A12" s="237" t="s">
        <v>39</v>
      </c>
      <c r="B12" s="258">
        <v>0</v>
      </c>
      <c r="C12" s="238" t="e">
        <f>+#REF!</f>
        <v>#REF!</v>
      </c>
      <c r="D12" s="238" t="e">
        <f>+#REF!</f>
        <v>#REF!</v>
      </c>
      <c r="E12" s="238" t="e">
        <f>+#REF!</f>
        <v>#REF!</v>
      </c>
      <c r="F12" s="238" t="e">
        <f>+#REF!</f>
        <v>#REF!</v>
      </c>
      <c r="G12" s="249" t="e">
        <f t="shared" si="0"/>
        <v>#REF!</v>
      </c>
      <c r="H12" s="239" t="e">
        <f>+#REF!+#REF!+#REF!+#REF!</f>
        <v>#REF!</v>
      </c>
    </row>
    <row r="13" spans="1:8" ht="20.100000000000001" customHeight="1">
      <c r="A13" s="237" t="s">
        <v>40</v>
      </c>
      <c r="B13" s="258">
        <v>1</v>
      </c>
      <c r="C13" s="238" t="e">
        <f>+#REF!</f>
        <v>#REF!</v>
      </c>
      <c r="D13" s="238" t="e">
        <f>+#REF!</f>
        <v>#REF!</v>
      </c>
      <c r="E13" s="238" t="e">
        <f>+#REF!</f>
        <v>#REF!</v>
      </c>
      <c r="F13" s="238" t="e">
        <f>+#REF!</f>
        <v>#REF!</v>
      </c>
      <c r="G13" s="249" t="e">
        <f t="shared" si="0"/>
        <v>#REF!</v>
      </c>
      <c r="H13" s="239" t="e">
        <f>+#REF!+#REF!+#REF!+#REF!</f>
        <v>#REF!</v>
      </c>
    </row>
    <row r="14" spans="1:8" ht="20.100000000000001" customHeight="1">
      <c r="A14" s="237" t="s">
        <v>41</v>
      </c>
      <c r="B14" s="258">
        <v>0</v>
      </c>
      <c r="C14" s="238" t="e">
        <f>+#REF!</f>
        <v>#REF!</v>
      </c>
      <c r="D14" s="238" t="e">
        <f>+#REF!</f>
        <v>#REF!</v>
      </c>
      <c r="E14" s="238" t="e">
        <f>+#REF!</f>
        <v>#REF!</v>
      </c>
      <c r="F14" s="238" t="e">
        <f>+#REF!</f>
        <v>#REF!</v>
      </c>
      <c r="G14" s="249" t="e">
        <f t="shared" si="0"/>
        <v>#REF!</v>
      </c>
      <c r="H14" s="239" t="e">
        <f>+#REF!+#REF!+#REF!+#REF!</f>
        <v>#REF!</v>
      </c>
    </row>
    <row r="15" spans="1:8" ht="20.100000000000001" customHeight="1">
      <c r="A15" s="245" t="s">
        <v>42</v>
      </c>
      <c r="B15" s="259">
        <v>0</v>
      </c>
      <c r="C15" s="238" t="e">
        <f>+#REF!</f>
        <v>#REF!</v>
      </c>
      <c r="D15" s="238" t="e">
        <f>+#REF!</f>
        <v>#REF!</v>
      </c>
      <c r="E15" s="238" t="e">
        <f>+#REF!</f>
        <v>#REF!</v>
      </c>
      <c r="F15" s="238" t="e">
        <f>+#REF!</f>
        <v>#REF!</v>
      </c>
      <c r="G15" s="249" t="e">
        <f t="shared" si="0"/>
        <v>#REF!</v>
      </c>
      <c r="H15" s="239" t="e">
        <f>+#REF!+#REF!+#REF!+#REF!</f>
        <v>#REF!</v>
      </c>
    </row>
    <row r="16" spans="1:8" ht="20.100000000000001" customHeight="1">
      <c r="A16" s="237" t="s">
        <v>43</v>
      </c>
      <c r="B16" s="258">
        <v>0</v>
      </c>
      <c r="C16" s="238" t="e">
        <f>+#REF!</f>
        <v>#REF!</v>
      </c>
      <c r="D16" s="238" t="e">
        <f>+#REF!</f>
        <v>#REF!</v>
      </c>
      <c r="E16" s="238" t="e">
        <f>+#REF!</f>
        <v>#REF!</v>
      </c>
      <c r="F16" s="238" t="e">
        <f>+#REF!</f>
        <v>#REF!</v>
      </c>
      <c r="G16" s="249" t="e">
        <f t="shared" si="0"/>
        <v>#REF!</v>
      </c>
      <c r="H16" s="239" t="e">
        <f>+#REF!+#REF!+#REF!+#REF!</f>
        <v>#REF!</v>
      </c>
    </row>
    <row r="17" spans="1:8" ht="20.100000000000001" customHeight="1">
      <c r="A17" s="237" t="s">
        <v>44</v>
      </c>
      <c r="B17" s="258">
        <v>0</v>
      </c>
      <c r="C17" s="238" t="e">
        <f>+#REF!</f>
        <v>#REF!</v>
      </c>
      <c r="D17" s="238" t="e">
        <f>+#REF!</f>
        <v>#REF!</v>
      </c>
      <c r="E17" s="238" t="e">
        <f>+#REF!</f>
        <v>#REF!</v>
      </c>
      <c r="F17" s="238" t="e">
        <f>+#REF!</f>
        <v>#REF!</v>
      </c>
      <c r="G17" s="249" t="e">
        <f t="shared" si="0"/>
        <v>#REF!</v>
      </c>
      <c r="H17" s="239" t="e">
        <f>+#REF!+#REF!+#REF!+#REF!</f>
        <v>#REF!</v>
      </c>
    </row>
    <row r="18" spans="1:8" ht="20.100000000000001" customHeight="1">
      <c r="A18" s="237" t="s">
        <v>45</v>
      </c>
      <c r="B18" s="258">
        <v>0</v>
      </c>
      <c r="C18" s="238" t="e">
        <f>+#REF!</f>
        <v>#REF!</v>
      </c>
      <c r="D18" s="238" t="e">
        <f>+#REF!</f>
        <v>#REF!</v>
      </c>
      <c r="E18" s="238" t="e">
        <f>+#REF!</f>
        <v>#REF!</v>
      </c>
      <c r="F18" s="238" t="e">
        <f>+#REF!</f>
        <v>#REF!</v>
      </c>
      <c r="G18" s="249" t="e">
        <f t="shared" si="0"/>
        <v>#REF!</v>
      </c>
      <c r="H18" s="239" t="e">
        <f>+#REF!+#REF!+#REF!+#REF!</f>
        <v>#REF!</v>
      </c>
    </row>
    <row r="19" spans="1:8" ht="20.100000000000001" customHeight="1">
      <c r="A19" s="237" t="s">
        <v>46</v>
      </c>
      <c r="B19" s="258">
        <v>0</v>
      </c>
      <c r="C19" s="238" t="e">
        <f>+#REF!</f>
        <v>#REF!</v>
      </c>
      <c r="D19" s="238" t="e">
        <f>+#REF!</f>
        <v>#REF!</v>
      </c>
      <c r="E19" s="238" t="e">
        <f>+#REF!</f>
        <v>#REF!</v>
      </c>
      <c r="F19" s="238" t="e">
        <f>+#REF!</f>
        <v>#REF!</v>
      </c>
      <c r="G19" s="249" t="e">
        <f t="shared" si="0"/>
        <v>#REF!</v>
      </c>
      <c r="H19" s="239" t="e">
        <f>+#REF!+#REF!+#REF!+#REF!</f>
        <v>#REF!</v>
      </c>
    </row>
    <row r="20" spans="1:8" ht="20.100000000000001" customHeight="1">
      <c r="A20" s="237" t="s">
        <v>47</v>
      </c>
      <c r="B20" s="258">
        <v>0</v>
      </c>
      <c r="C20" s="238" t="e">
        <f>+#REF!</f>
        <v>#REF!</v>
      </c>
      <c r="D20" s="238" t="e">
        <f>+#REF!</f>
        <v>#REF!</v>
      </c>
      <c r="E20" s="238" t="e">
        <f>+#REF!</f>
        <v>#REF!</v>
      </c>
      <c r="F20" s="238" t="e">
        <f>+#REF!</f>
        <v>#REF!</v>
      </c>
      <c r="G20" s="249" t="e">
        <f t="shared" si="0"/>
        <v>#REF!</v>
      </c>
      <c r="H20" s="239" t="e">
        <f>+#REF!+#REF!+#REF!+#REF!</f>
        <v>#REF!</v>
      </c>
    </row>
    <row r="21" spans="1:8" ht="20.100000000000001" customHeight="1">
      <c r="A21" s="237" t="s">
        <v>48</v>
      </c>
      <c r="B21" s="258">
        <v>0</v>
      </c>
      <c r="C21" s="238" t="e">
        <f>+#REF!</f>
        <v>#REF!</v>
      </c>
      <c r="D21" s="238" t="e">
        <f>+#REF!</f>
        <v>#REF!</v>
      </c>
      <c r="E21" s="238" t="e">
        <f>+#REF!</f>
        <v>#REF!</v>
      </c>
      <c r="F21" s="238" t="e">
        <f>+#REF!</f>
        <v>#REF!</v>
      </c>
      <c r="G21" s="249" t="e">
        <f t="shared" si="0"/>
        <v>#REF!</v>
      </c>
      <c r="H21" s="239" t="e">
        <f>+#REF!+#REF!+#REF!+#REF!</f>
        <v>#REF!</v>
      </c>
    </row>
    <row r="22" spans="1:8" ht="20.100000000000001" customHeight="1">
      <c r="A22" s="237" t="s">
        <v>49</v>
      </c>
      <c r="B22" s="258">
        <v>0</v>
      </c>
      <c r="C22" s="238" t="e">
        <f>+#REF!</f>
        <v>#REF!</v>
      </c>
      <c r="D22" s="238" t="e">
        <f>+#REF!</f>
        <v>#REF!</v>
      </c>
      <c r="E22" s="238" t="e">
        <f>+#REF!</f>
        <v>#REF!</v>
      </c>
      <c r="F22" s="238" t="e">
        <f>+#REF!</f>
        <v>#REF!</v>
      </c>
      <c r="G22" s="249" t="e">
        <f t="shared" si="0"/>
        <v>#REF!</v>
      </c>
      <c r="H22" s="239" t="e">
        <f>+#REF!+#REF!+#REF!+#REF!</f>
        <v>#REF!</v>
      </c>
    </row>
    <row r="23" spans="1:8" ht="20.100000000000001" customHeight="1">
      <c r="A23" s="237" t="s">
        <v>50</v>
      </c>
      <c r="B23" s="258">
        <v>0</v>
      </c>
      <c r="C23" s="238" t="e">
        <f>+#REF!</f>
        <v>#REF!</v>
      </c>
      <c r="D23" s="238" t="e">
        <f>+#REF!</f>
        <v>#REF!</v>
      </c>
      <c r="E23" s="238" t="e">
        <f>+#REF!</f>
        <v>#REF!</v>
      </c>
      <c r="F23" s="238" t="e">
        <f>+#REF!</f>
        <v>#REF!</v>
      </c>
      <c r="G23" s="249" t="e">
        <f t="shared" si="0"/>
        <v>#REF!</v>
      </c>
      <c r="H23" s="239" t="e">
        <f>+#REF!+#REF!+#REF!+#REF!</f>
        <v>#REF!</v>
      </c>
    </row>
    <row r="24" spans="1:8" ht="20.100000000000001" customHeight="1">
      <c r="A24" s="237" t="s">
        <v>51</v>
      </c>
      <c r="B24" s="258">
        <v>0</v>
      </c>
      <c r="C24" s="238" t="e">
        <f>+#REF!</f>
        <v>#REF!</v>
      </c>
      <c r="D24" s="238" t="e">
        <f>+#REF!</f>
        <v>#REF!</v>
      </c>
      <c r="E24" s="238" t="e">
        <f>+#REF!</f>
        <v>#REF!</v>
      </c>
      <c r="F24" s="238" t="e">
        <f>+#REF!</f>
        <v>#REF!</v>
      </c>
      <c r="G24" s="249" t="e">
        <f t="shared" si="0"/>
        <v>#REF!</v>
      </c>
      <c r="H24" s="239" t="e">
        <f>+#REF!+#REF!+#REF!+#REF!</f>
        <v>#REF!</v>
      </c>
    </row>
    <row r="25" spans="1:8" ht="20.100000000000001" customHeight="1">
      <c r="A25" s="237" t="s">
        <v>52</v>
      </c>
      <c r="B25" s="258">
        <v>0</v>
      </c>
      <c r="C25" s="238" t="e">
        <f>+#REF!</f>
        <v>#REF!</v>
      </c>
      <c r="D25" s="238" t="e">
        <f>+#REF!</f>
        <v>#REF!</v>
      </c>
      <c r="E25" s="238" t="e">
        <f>+#REF!</f>
        <v>#REF!</v>
      </c>
      <c r="F25" s="238" t="e">
        <f>+#REF!</f>
        <v>#REF!</v>
      </c>
      <c r="G25" s="249" t="e">
        <f t="shared" si="0"/>
        <v>#REF!</v>
      </c>
      <c r="H25" s="239" t="e">
        <f>+#REF!+#REF!+#REF!+#REF!</f>
        <v>#REF!</v>
      </c>
    </row>
    <row r="26" spans="1:8" ht="20.100000000000001" customHeight="1">
      <c r="A26" s="237" t="s">
        <v>53</v>
      </c>
      <c r="B26" s="258">
        <v>0</v>
      </c>
      <c r="C26" s="238" t="e">
        <f>+#REF!</f>
        <v>#REF!</v>
      </c>
      <c r="D26" s="238" t="e">
        <f>+#REF!</f>
        <v>#REF!</v>
      </c>
      <c r="E26" s="238" t="e">
        <f>+#REF!</f>
        <v>#REF!</v>
      </c>
      <c r="F26" s="238" t="e">
        <f>+#REF!</f>
        <v>#REF!</v>
      </c>
      <c r="G26" s="249" t="e">
        <f t="shared" si="0"/>
        <v>#REF!</v>
      </c>
      <c r="H26" s="239" t="e">
        <f>+#REF!+#REF!+#REF!+#REF!</f>
        <v>#REF!</v>
      </c>
    </row>
    <row r="27" spans="1:8" ht="5.0999999999999996" customHeight="1" thickBot="1">
      <c r="A27" s="246"/>
      <c r="B27" s="260"/>
      <c r="C27" s="247"/>
      <c r="D27" s="247"/>
      <c r="E27" s="247"/>
      <c r="F27" s="247"/>
      <c r="G27" s="252"/>
      <c r="H27" s="248"/>
    </row>
    <row r="28" spans="1:8" ht="26.1" customHeight="1" thickBot="1">
      <c r="A28" s="240" t="s">
        <v>54</v>
      </c>
      <c r="B28" s="241">
        <f>SUM(B9:B26)</f>
        <v>17</v>
      </c>
      <c r="C28" s="241" t="e">
        <f>SUM(C9:C26)</f>
        <v>#REF!</v>
      </c>
      <c r="D28" s="241" t="e">
        <f>SUM(D9:D26)</f>
        <v>#REF!</v>
      </c>
      <c r="E28" s="241" t="e">
        <f>SUM(E9:E26)</f>
        <v>#REF!</v>
      </c>
      <c r="F28" s="241" t="e">
        <f>SUM(F9:F26)</f>
        <v>#REF!</v>
      </c>
      <c r="G28" s="241" t="e">
        <f>+B28+C28+D28+E28+F28</f>
        <v>#REF!</v>
      </c>
      <c r="H28" s="242" t="e">
        <f>SUM(H9:H26)</f>
        <v>#REF!</v>
      </c>
    </row>
    <row r="29" spans="1:8" ht="18" customHeight="1">
      <c r="A29" s="244" t="s">
        <v>55</v>
      </c>
      <c r="B29" s="243"/>
    </row>
    <row r="30" spans="1:8" ht="21" customHeight="1">
      <c r="A30" s="244" t="s">
        <v>56</v>
      </c>
      <c r="B30" s="244"/>
    </row>
    <row r="31" spans="1:8" ht="18" customHeight="1">
      <c r="A31" s="243" t="s">
        <v>57</v>
      </c>
      <c r="B31" s="243"/>
    </row>
    <row r="32" spans="1:8" ht="24" customHeight="1">
      <c r="A32" s="513" t="s">
        <v>301</v>
      </c>
      <c r="B32" s="513"/>
      <c r="C32" s="513"/>
      <c r="D32" s="513"/>
      <c r="E32" s="513"/>
      <c r="F32" s="513"/>
      <c r="G32" s="513"/>
      <c r="H32" s="513"/>
    </row>
    <row r="33" spans="1:8" ht="24" customHeight="1">
      <c r="A33" s="513" t="s">
        <v>21</v>
      </c>
      <c r="B33" s="513"/>
      <c r="C33" s="513"/>
      <c r="D33" s="513"/>
      <c r="E33" s="513"/>
      <c r="F33" s="513"/>
      <c r="G33" s="513"/>
      <c r="H33" s="513"/>
    </row>
    <row r="34" spans="1:8" ht="24" customHeight="1">
      <c r="A34" s="513" t="str">
        <f>+A3</f>
        <v>Al 31 de Marzo de 2020</v>
      </c>
      <c r="B34" s="513"/>
      <c r="C34" s="513"/>
      <c r="D34" s="513"/>
      <c r="E34" s="513"/>
      <c r="F34" s="513"/>
      <c r="G34" s="513"/>
      <c r="H34" s="513"/>
    </row>
    <row r="35" spans="1:8" ht="8.1" customHeight="1" thickBot="1"/>
    <row r="36" spans="1:8" ht="21" customHeight="1">
      <c r="A36" s="224"/>
      <c r="B36" s="257" t="s">
        <v>22</v>
      </c>
      <c r="C36" s="225" t="s">
        <v>23</v>
      </c>
      <c r="D36" s="225" t="s">
        <v>23</v>
      </c>
      <c r="E36" s="226" t="s">
        <v>24</v>
      </c>
      <c r="F36" s="226" t="s">
        <v>25</v>
      </c>
      <c r="G36" s="226" t="s">
        <v>23</v>
      </c>
      <c r="H36" s="227" t="s">
        <v>22</v>
      </c>
    </row>
    <row r="37" spans="1:8" ht="21" customHeight="1">
      <c r="A37" s="228"/>
      <c r="B37" s="253" t="s">
        <v>26</v>
      </c>
      <c r="C37" s="229" t="s">
        <v>27</v>
      </c>
      <c r="D37" s="229" t="s">
        <v>27</v>
      </c>
      <c r="E37" s="229" t="s">
        <v>27</v>
      </c>
      <c r="F37" s="229" t="s">
        <v>26</v>
      </c>
      <c r="G37" s="229" t="s">
        <v>28</v>
      </c>
      <c r="H37" s="230" t="s">
        <v>29</v>
      </c>
    </row>
    <row r="38" spans="1:8" ht="21" customHeight="1" thickBot="1">
      <c r="A38" s="231" t="s">
        <v>30</v>
      </c>
      <c r="B38" s="256" t="s">
        <v>31</v>
      </c>
      <c r="C38" s="232" t="s">
        <v>32</v>
      </c>
      <c r="D38" s="232" t="s">
        <v>6</v>
      </c>
      <c r="E38" s="232" t="s">
        <v>33</v>
      </c>
      <c r="F38" s="232" t="s">
        <v>34</v>
      </c>
      <c r="G38" s="232" t="s">
        <v>26</v>
      </c>
      <c r="H38" s="233" t="s">
        <v>35</v>
      </c>
    </row>
    <row r="39" spans="1:8" ht="6.95" customHeight="1">
      <c r="A39" s="234"/>
      <c r="B39" s="254"/>
      <c r="C39" s="235"/>
      <c r="D39" s="235"/>
      <c r="E39" s="235"/>
      <c r="F39" s="235"/>
      <c r="G39" s="235"/>
      <c r="H39" s="236"/>
    </row>
    <row r="40" spans="1:8" ht="20.100000000000001" customHeight="1">
      <c r="A40" s="237" t="s">
        <v>36</v>
      </c>
      <c r="B40" s="258">
        <v>2</v>
      </c>
      <c r="C40" s="238" t="e">
        <f>+#REF!</f>
        <v>#REF!</v>
      </c>
      <c r="D40" s="238" t="e">
        <f>+#REF!</f>
        <v>#REF!</v>
      </c>
      <c r="E40" s="238" t="e">
        <f>+#REF!</f>
        <v>#REF!</v>
      </c>
      <c r="F40" s="238" t="e">
        <f>+#REF!</f>
        <v>#REF!</v>
      </c>
      <c r="G40" s="249" t="e">
        <f>+B40+C40+D40+E40+F40</f>
        <v>#REF!</v>
      </c>
      <c r="H40" s="239" t="e">
        <f>+#REF!+#REF!+#REF!+#REF!</f>
        <v>#REF!</v>
      </c>
    </row>
    <row r="41" spans="1:8" ht="20.100000000000001" customHeight="1">
      <c r="A41" s="237" t="s">
        <v>37</v>
      </c>
      <c r="B41" s="258">
        <v>0</v>
      </c>
      <c r="C41" s="238" t="e">
        <f>+#REF!</f>
        <v>#REF!</v>
      </c>
      <c r="D41" s="238" t="e">
        <f>+#REF!</f>
        <v>#REF!</v>
      </c>
      <c r="E41" s="238" t="e">
        <f>+#REF!</f>
        <v>#REF!</v>
      </c>
      <c r="F41" s="238" t="e">
        <f>+#REF!</f>
        <v>#REF!</v>
      </c>
      <c r="G41" s="249" t="e">
        <f t="shared" ref="G41:G57" si="1">+B41+C41+D41+E41+F41</f>
        <v>#REF!</v>
      </c>
      <c r="H41" s="239" t="e">
        <f>+#REF!+#REF!+#REF!+#REF!</f>
        <v>#REF!</v>
      </c>
    </row>
    <row r="42" spans="1:8" ht="20.100000000000001" customHeight="1">
      <c r="A42" s="237" t="s">
        <v>38</v>
      </c>
      <c r="B42" s="258">
        <v>0</v>
      </c>
      <c r="C42" s="238" t="e">
        <f>+#REF!</f>
        <v>#REF!</v>
      </c>
      <c r="D42" s="238" t="e">
        <f>+#REF!</f>
        <v>#REF!</v>
      </c>
      <c r="E42" s="238" t="e">
        <f>+#REF!</f>
        <v>#REF!</v>
      </c>
      <c r="F42" s="238" t="e">
        <f>+#REF!</f>
        <v>#REF!</v>
      </c>
      <c r="G42" s="249" t="e">
        <f t="shared" si="1"/>
        <v>#REF!</v>
      </c>
      <c r="H42" s="239" t="e">
        <f>+#REF!+#REF!+#REF!+#REF!</f>
        <v>#REF!</v>
      </c>
    </row>
    <row r="43" spans="1:8" ht="20.100000000000001" customHeight="1">
      <c r="A43" s="237" t="s">
        <v>39</v>
      </c>
      <c r="B43" s="258">
        <v>0</v>
      </c>
      <c r="C43" s="238" t="e">
        <f>+#REF!</f>
        <v>#REF!</v>
      </c>
      <c r="D43" s="238" t="e">
        <f>+#REF!</f>
        <v>#REF!</v>
      </c>
      <c r="E43" s="238" t="e">
        <f>+#REF!</f>
        <v>#REF!</v>
      </c>
      <c r="F43" s="238" t="e">
        <f>+#REF!</f>
        <v>#REF!</v>
      </c>
      <c r="G43" s="249" t="e">
        <f t="shared" si="1"/>
        <v>#REF!</v>
      </c>
      <c r="H43" s="239" t="e">
        <f>+#REF!+#REF!+#REF!+#REF!</f>
        <v>#REF!</v>
      </c>
    </row>
    <row r="44" spans="1:8" ht="20.100000000000001" customHeight="1">
      <c r="A44" s="237" t="s">
        <v>40</v>
      </c>
      <c r="B44" s="258">
        <v>0</v>
      </c>
      <c r="C44" s="238" t="e">
        <f>+#REF!</f>
        <v>#REF!</v>
      </c>
      <c r="D44" s="238" t="e">
        <f>+#REF!</f>
        <v>#REF!</v>
      </c>
      <c r="E44" s="238" t="e">
        <f>+#REF!</f>
        <v>#REF!</v>
      </c>
      <c r="F44" s="238" t="e">
        <f>+#REF!</f>
        <v>#REF!</v>
      </c>
      <c r="G44" s="249" t="e">
        <f t="shared" si="1"/>
        <v>#REF!</v>
      </c>
      <c r="H44" s="239" t="e">
        <f>+#REF!+#REF!+#REF!+#REF!</f>
        <v>#REF!</v>
      </c>
    </row>
    <row r="45" spans="1:8" ht="20.100000000000001" customHeight="1">
      <c r="A45" s="237" t="s">
        <v>41</v>
      </c>
      <c r="B45" s="258">
        <v>0</v>
      </c>
      <c r="C45" s="238" t="e">
        <f>+#REF!</f>
        <v>#REF!</v>
      </c>
      <c r="D45" s="238" t="e">
        <f>+#REF!</f>
        <v>#REF!</v>
      </c>
      <c r="E45" s="238" t="e">
        <f>+#REF!</f>
        <v>#REF!</v>
      </c>
      <c r="F45" s="238" t="e">
        <f>+#REF!</f>
        <v>#REF!</v>
      </c>
      <c r="G45" s="249" t="e">
        <f t="shared" si="1"/>
        <v>#REF!</v>
      </c>
      <c r="H45" s="239" t="e">
        <f>+#REF!+#REF!+#REF!+#REF!</f>
        <v>#REF!</v>
      </c>
    </row>
    <row r="46" spans="1:8" ht="20.100000000000001" customHeight="1">
      <c r="A46" s="245" t="s">
        <v>42</v>
      </c>
      <c r="B46" s="259">
        <v>0</v>
      </c>
      <c r="C46" s="238" t="e">
        <f>+#REF!</f>
        <v>#REF!</v>
      </c>
      <c r="D46" s="238" t="e">
        <f>+#REF!</f>
        <v>#REF!</v>
      </c>
      <c r="E46" s="238" t="e">
        <f>+#REF!</f>
        <v>#REF!</v>
      </c>
      <c r="F46" s="238" t="e">
        <f>+#REF!</f>
        <v>#REF!</v>
      </c>
      <c r="G46" s="249" t="e">
        <f t="shared" si="1"/>
        <v>#REF!</v>
      </c>
      <c r="H46" s="239" t="e">
        <f>+#REF!+#REF!+#REF!+#REF!</f>
        <v>#REF!</v>
      </c>
    </row>
    <row r="47" spans="1:8" ht="20.100000000000001" customHeight="1">
      <c r="A47" s="237" t="s">
        <v>43</v>
      </c>
      <c r="B47" s="258">
        <v>0</v>
      </c>
      <c r="C47" s="238" t="e">
        <f>+#REF!</f>
        <v>#REF!</v>
      </c>
      <c r="D47" s="238" t="e">
        <f>+#REF!</f>
        <v>#REF!</v>
      </c>
      <c r="E47" s="238" t="e">
        <f>+#REF!</f>
        <v>#REF!</v>
      </c>
      <c r="F47" s="238" t="e">
        <f>+#REF!</f>
        <v>#REF!</v>
      </c>
      <c r="G47" s="249" t="e">
        <f t="shared" si="1"/>
        <v>#REF!</v>
      </c>
      <c r="H47" s="239" t="e">
        <f>+#REF!+#REF!+#REF!+#REF!</f>
        <v>#REF!</v>
      </c>
    </row>
    <row r="48" spans="1:8" ht="20.100000000000001" customHeight="1">
      <c r="A48" s="237" t="s">
        <v>44</v>
      </c>
      <c r="B48" s="258">
        <v>0</v>
      </c>
      <c r="C48" s="238" t="e">
        <f>+#REF!</f>
        <v>#REF!</v>
      </c>
      <c r="D48" s="238" t="e">
        <f>+#REF!</f>
        <v>#REF!</v>
      </c>
      <c r="E48" s="238" t="e">
        <f>+#REF!</f>
        <v>#REF!</v>
      </c>
      <c r="F48" s="238" t="e">
        <f>+#REF!</f>
        <v>#REF!</v>
      </c>
      <c r="G48" s="249" t="e">
        <f t="shared" si="1"/>
        <v>#REF!</v>
      </c>
      <c r="H48" s="239" t="e">
        <f>+#REF!+#REF!+#REF!+#REF!</f>
        <v>#REF!</v>
      </c>
    </row>
    <row r="49" spans="1:8" ht="20.100000000000001" customHeight="1">
      <c r="A49" s="237" t="s">
        <v>45</v>
      </c>
      <c r="B49" s="258">
        <v>0</v>
      </c>
      <c r="C49" s="238" t="e">
        <f>+#REF!</f>
        <v>#REF!</v>
      </c>
      <c r="D49" s="238" t="e">
        <f>+#REF!</f>
        <v>#REF!</v>
      </c>
      <c r="E49" s="238" t="e">
        <f>+#REF!</f>
        <v>#REF!</v>
      </c>
      <c r="F49" s="238" t="e">
        <f>+#REF!</f>
        <v>#REF!</v>
      </c>
      <c r="G49" s="249" t="e">
        <f t="shared" si="1"/>
        <v>#REF!</v>
      </c>
      <c r="H49" s="239" t="e">
        <f>+#REF!+#REF!+#REF!+#REF!</f>
        <v>#REF!</v>
      </c>
    </row>
    <row r="50" spans="1:8" ht="20.100000000000001" customHeight="1">
      <c r="A50" s="237" t="s">
        <v>46</v>
      </c>
      <c r="B50" s="258">
        <v>0</v>
      </c>
      <c r="C50" s="238" t="e">
        <f>+#REF!</f>
        <v>#REF!</v>
      </c>
      <c r="D50" s="238" t="e">
        <f>+#REF!</f>
        <v>#REF!</v>
      </c>
      <c r="E50" s="238" t="e">
        <f>+#REF!</f>
        <v>#REF!</v>
      </c>
      <c r="F50" s="238" t="e">
        <f>+#REF!</f>
        <v>#REF!</v>
      </c>
      <c r="G50" s="249" t="e">
        <f t="shared" si="1"/>
        <v>#REF!</v>
      </c>
      <c r="H50" s="239" t="e">
        <f>+#REF!+#REF!+#REF!+#REF!</f>
        <v>#REF!</v>
      </c>
    </row>
    <row r="51" spans="1:8" ht="20.100000000000001" customHeight="1">
      <c r="A51" s="237" t="s">
        <v>47</v>
      </c>
      <c r="B51" s="258">
        <v>0</v>
      </c>
      <c r="C51" s="238" t="e">
        <f>+#REF!</f>
        <v>#REF!</v>
      </c>
      <c r="D51" s="238" t="e">
        <f>+#REF!</f>
        <v>#REF!</v>
      </c>
      <c r="E51" s="238" t="e">
        <f>+#REF!</f>
        <v>#REF!</v>
      </c>
      <c r="F51" s="238" t="e">
        <f>+#REF!</f>
        <v>#REF!</v>
      </c>
      <c r="G51" s="249" t="e">
        <f t="shared" si="1"/>
        <v>#REF!</v>
      </c>
      <c r="H51" s="239" t="e">
        <f>+#REF!+#REF!+#REF!+#REF!</f>
        <v>#REF!</v>
      </c>
    </row>
    <row r="52" spans="1:8" ht="20.100000000000001" customHeight="1">
      <c r="A52" s="237" t="s">
        <v>48</v>
      </c>
      <c r="B52" s="258">
        <v>0</v>
      </c>
      <c r="C52" s="238" t="e">
        <f>+#REF!</f>
        <v>#REF!</v>
      </c>
      <c r="D52" s="238" t="e">
        <f>+#REF!</f>
        <v>#REF!</v>
      </c>
      <c r="E52" s="238" t="e">
        <f>+#REF!</f>
        <v>#REF!</v>
      </c>
      <c r="F52" s="238" t="e">
        <f>+#REF!</f>
        <v>#REF!</v>
      </c>
      <c r="G52" s="249" t="e">
        <f t="shared" si="1"/>
        <v>#REF!</v>
      </c>
      <c r="H52" s="239" t="e">
        <f>+#REF!+#REF!+#REF!+#REF!</f>
        <v>#REF!</v>
      </c>
    </row>
    <row r="53" spans="1:8" ht="20.100000000000001" customHeight="1">
      <c r="A53" s="237" t="s">
        <v>49</v>
      </c>
      <c r="B53" s="258">
        <v>0</v>
      </c>
      <c r="C53" s="238" t="e">
        <f>+#REF!</f>
        <v>#REF!</v>
      </c>
      <c r="D53" s="238" t="e">
        <f>+#REF!</f>
        <v>#REF!</v>
      </c>
      <c r="E53" s="238" t="e">
        <f>+#REF!</f>
        <v>#REF!</v>
      </c>
      <c r="F53" s="238" t="e">
        <f>+#REF!</f>
        <v>#REF!</v>
      </c>
      <c r="G53" s="249" t="e">
        <f t="shared" si="1"/>
        <v>#REF!</v>
      </c>
      <c r="H53" s="239" t="e">
        <f>+#REF!+#REF!+#REF!+#REF!</f>
        <v>#REF!</v>
      </c>
    </row>
    <row r="54" spans="1:8" ht="20.100000000000001" customHeight="1">
      <c r="A54" s="237" t="s">
        <v>50</v>
      </c>
      <c r="B54" s="258">
        <v>0</v>
      </c>
      <c r="C54" s="238" t="e">
        <f>+#REF!</f>
        <v>#REF!</v>
      </c>
      <c r="D54" s="238" t="e">
        <f>+#REF!</f>
        <v>#REF!</v>
      </c>
      <c r="E54" s="238" t="e">
        <f>+#REF!</f>
        <v>#REF!</v>
      </c>
      <c r="F54" s="238" t="e">
        <f>+#REF!</f>
        <v>#REF!</v>
      </c>
      <c r="G54" s="249" t="e">
        <f t="shared" si="1"/>
        <v>#REF!</v>
      </c>
      <c r="H54" s="239" t="e">
        <f>+#REF!+#REF!+#REF!+#REF!</f>
        <v>#REF!</v>
      </c>
    </row>
    <row r="55" spans="1:8" ht="20.100000000000001" customHeight="1">
      <c r="A55" s="237" t="s">
        <v>51</v>
      </c>
      <c r="B55" s="258">
        <v>0</v>
      </c>
      <c r="C55" s="238" t="e">
        <f>+#REF!</f>
        <v>#REF!</v>
      </c>
      <c r="D55" s="238" t="e">
        <f>+#REF!</f>
        <v>#REF!</v>
      </c>
      <c r="E55" s="238" t="e">
        <f>+#REF!</f>
        <v>#REF!</v>
      </c>
      <c r="F55" s="238" t="e">
        <f>+#REF!</f>
        <v>#REF!</v>
      </c>
      <c r="G55" s="249" t="e">
        <f t="shared" si="1"/>
        <v>#REF!</v>
      </c>
      <c r="H55" s="239" t="e">
        <f>+#REF!+#REF!+#REF!+#REF!</f>
        <v>#REF!</v>
      </c>
    </row>
    <row r="56" spans="1:8" ht="20.100000000000001" customHeight="1">
      <c r="A56" s="237" t="s">
        <v>52</v>
      </c>
      <c r="B56" s="258">
        <v>0</v>
      </c>
      <c r="C56" s="238" t="e">
        <f>+#REF!</f>
        <v>#REF!</v>
      </c>
      <c r="D56" s="238" t="e">
        <f>+#REF!</f>
        <v>#REF!</v>
      </c>
      <c r="E56" s="238" t="e">
        <f>+#REF!</f>
        <v>#REF!</v>
      </c>
      <c r="F56" s="238" t="e">
        <f>+#REF!</f>
        <v>#REF!</v>
      </c>
      <c r="G56" s="249" t="e">
        <f t="shared" si="1"/>
        <v>#REF!</v>
      </c>
      <c r="H56" s="239" t="e">
        <f>+#REF!+#REF!+#REF!+#REF!</f>
        <v>#REF!</v>
      </c>
    </row>
    <row r="57" spans="1:8" ht="20.100000000000001" customHeight="1">
      <c r="A57" s="237" t="s">
        <v>53</v>
      </c>
      <c r="B57" s="258">
        <v>0</v>
      </c>
      <c r="C57" s="238" t="e">
        <f>+#REF!</f>
        <v>#REF!</v>
      </c>
      <c r="D57" s="238" t="e">
        <f>+#REF!</f>
        <v>#REF!</v>
      </c>
      <c r="E57" s="238" t="e">
        <f>+#REF!</f>
        <v>#REF!</v>
      </c>
      <c r="F57" s="238" t="e">
        <f>+#REF!</f>
        <v>#REF!</v>
      </c>
      <c r="G57" s="249" t="e">
        <f t="shared" si="1"/>
        <v>#REF!</v>
      </c>
      <c r="H57" s="239" t="e">
        <f>+#REF!+#REF!+#REF!+#REF!</f>
        <v>#REF!</v>
      </c>
    </row>
    <row r="58" spans="1:8" ht="5.0999999999999996" customHeight="1" thickBot="1">
      <c r="A58" s="246"/>
      <c r="B58" s="255"/>
      <c r="C58" s="247"/>
      <c r="D58" s="247"/>
      <c r="E58" s="247"/>
      <c r="F58" s="247"/>
      <c r="G58" s="247"/>
      <c r="H58" s="248"/>
    </row>
    <row r="59" spans="1:8" ht="26.1" customHeight="1" thickBot="1">
      <c r="A59" s="240" t="s">
        <v>54</v>
      </c>
      <c r="B59" s="241">
        <f>SUM(B40:B57)</f>
        <v>2</v>
      </c>
      <c r="C59" s="241" t="e">
        <f>SUM(C40:C57)</f>
        <v>#REF!</v>
      </c>
      <c r="D59" s="241" t="e">
        <f>SUM(D40:D57)</f>
        <v>#REF!</v>
      </c>
      <c r="E59" s="241" t="e">
        <f>SUM(E40:E57)</f>
        <v>#REF!</v>
      </c>
      <c r="F59" s="241" t="e">
        <f>SUM(F40:F57)</f>
        <v>#REF!</v>
      </c>
      <c r="G59" s="241" t="e">
        <f>SUM(B59:F59)</f>
        <v>#REF!</v>
      </c>
      <c r="H59" s="242" t="e">
        <f>SUM(H40:H57)</f>
        <v>#REF!</v>
      </c>
    </row>
    <row r="60" spans="1:8" ht="18" customHeight="1">
      <c r="A60" s="244" t="s">
        <v>55</v>
      </c>
      <c r="B60" s="243"/>
    </row>
    <row r="61" spans="1:8" ht="21" customHeight="1">
      <c r="A61" s="244" t="s">
        <v>56</v>
      </c>
      <c r="B61" s="244"/>
    </row>
    <row r="62" spans="1:8" ht="18" customHeight="1">
      <c r="A62" s="243" t="s">
        <v>57</v>
      </c>
      <c r="B62" s="243"/>
    </row>
    <row r="63" spans="1:8" ht="24" customHeight="1">
      <c r="A63" s="513" t="s">
        <v>302</v>
      </c>
      <c r="B63" s="513"/>
      <c r="C63" s="513"/>
      <c r="D63" s="513"/>
      <c r="E63" s="513"/>
      <c r="F63" s="513"/>
      <c r="G63" s="513"/>
      <c r="H63" s="513"/>
    </row>
    <row r="64" spans="1:8" ht="24" customHeight="1">
      <c r="A64" s="513" t="s">
        <v>21</v>
      </c>
      <c r="B64" s="513"/>
      <c r="C64" s="513"/>
      <c r="D64" s="513"/>
      <c r="E64" s="513"/>
      <c r="F64" s="513"/>
      <c r="G64" s="513"/>
      <c r="H64" s="513"/>
    </row>
    <row r="65" spans="1:8" ht="24" customHeight="1">
      <c r="A65" s="513" t="str">
        <f>+A3</f>
        <v>Al 31 de Marzo de 2020</v>
      </c>
      <c r="B65" s="513"/>
      <c r="C65" s="513"/>
      <c r="D65" s="513"/>
      <c r="E65" s="513"/>
      <c r="F65" s="513"/>
      <c r="G65" s="513"/>
      <c r="H65" s="513"/>
    </row>
    <row r="66" spans="1:8" ht="8.1" customHeight="1" thickBot="1"/>
    <row r="67" spans="1:8" ht="21" customHeight="1">
      <c r="A67" s="224"/>
      <c r="B67" s="257" t="s">
        <v>22</v>
      </c>
      <c r="C67" s="225" t="s">
        <v>23</v>
      </c>
      <c r="D67" s="225" t="s">
        <v>23</v>
      </c>
      <c r="E67" s="226" t="s">
        <v>24</v>
      </c>
      <c r="F67" s="226" t="s">
        <v>25</v>
      </c>
      <c r="G67" s="226" t="s">
        <v>23</v>
      </c>
      <c r="H67" s="227" t="s">
        <v>22</v>
      </c>
    </row>
    <row r="68" spans="1:8" ht="21" customHeight="1">
      <c r="A68" s="228"/>
      <c r="B68" s="253" t="s">
        <v>26</v>
      </c>
      <c r="C68" s="229" t="s">
        <v>27</v>
      </c>
      <c r="D68" s="229" t="s">
        <v>27</v>
      </c>
      <c r="E68" s="229" t="s">
        <v>27</v>
      </c>
      <c r="F68" s="229" t="s">
        <v>26</v>
      </c>
      <c r="G68" s="229" t="s">
        <v>28</v>
      </c>
      <c r="H68" s="230" t="s">
        <v>29</v>
      </c>
    </row>
    <row r="69" spans="1:8" ht="21" customHeight="1" thickBot="1">
      <c r="A69" s="231" t="s">
        <v>30</v>
      </c>
      <c r="B69" s="256" t="s">
        <v>31</v>
      </c>
      <c r="C69" s="232" t="s">
        <v>32</v>
      </c>
      <c r="D69" s="232" t="s">
        <v>6</v>
      </c>
      <c r="E69" s="232" t="s">
        <v>33</v>
      </c>
      <c r="F69" s="232" t="s">
        <v>34</v>
      </c>
      <c r="G69" s="232" t="s">
        <v>26</v>
      </c>
      <c r="H69" s="233" t="s">
        <v>35</v>
      </c>
    </row>
    <row r="70" spans="1:8" ht="6.95" customHeight="1">
      <c r="A70" s="234"/>
      <c r="B70" s="254"/>
      <c r="C70" s="235"/>
      <c r="D70" s="235"/>
      <c r="E70" s="235"/>
      <c r="F70" s="235"/>
      <c r="G70" s="235"/>
      <c r="H70" s="236"/>
    </row>
    <row r="71" spans="1:8" ht="20.100000000000001" customHeight="1">
      <c r="A71" s="237" t="s">
        <v>36</v>
      </c>
      <c r="B71" s="258">
        <v>0</v>
      </c>
      <c r="C71" s="238" t="e">
        <f>+#REF!</f>
        <v>#REF!</v>
      </c>
      <c r="D71" s="238" t="e">
        <f>+#REF!</f>
        <v>#REF!</v>
      </c>
      <c r="E71" s="238" t="e">
        <f>+#REF!</f>
        <v>#REF!</v>
      </c>
      <c r="F71" s="238" t="e">
        <f>+#REF!</f>
        <v>#REF!</v>
      </c>
      <c r="G71" s="249" t="e">
        <f>+B71+C71+D71+E71+F71</f>
        <v>#REF!</v>
      </c>
      <c r="H71" s="239" t="e">
        <f>+#REF!</f>
        <v>#REF!</v>
      </c>
    </row>
    <row r="72" spans="1:8" ht="20.100000000000001" customHeight="1">
      <c r="A72" s="237" t="s">
        <v>37</v>
      </c>
      <c r="B72" s="258"/>
      <c r="C72" s="238" t="e">
        <f>+#REF!</f>
        <v>#REF!</v>
      </c>
      <c r="D72" s="238" t="e">
        <f>+#REF!</f>
        <v>#REF!</v>
      </c>
      <c r="E72" s="238" t="e">
        <f>+#REF!</f>
        <v>#REF!</v>
      </c>
      <c r="F72" s="238" t="e">
        <f>+#REF!</f>
        <v>#REF!</v>
      </c>
      <c r="G72" s="249" t="e">
        <f t="shared" ref="G72:G88" si="2">+B72+C72+D72+E72+F72</f>
        <v>#REF!</v>
      </c>
      <c r="H72" s="239" t="e">
        <f>+#REF!</f>
        <v>#REF!</v>
      </c>
    </row>
    <row r="73" spans="1:8" ht="20.100000000000001" customHeight="1">
      <c r="A73" s="237" t="s">
        <v>38</v>
      </c>
      <c r="B73" s="258">
        <v>0</v>
      </c>
      <c r="C73" s="238" t="e">
        <f>+#REF!</f>
        <v>#REF!</v>
      </c>
      <c r="D73" s="238" t="e">
        <f>+#REF!</f>
        <v>#REF!</v>
      </c>
      <c r="E73" s="238" t="e">
        <f>+#REF!</f>
        <v>#REF!</v>
      </c>
      <c r="F73" s="238" t="e">
        <f>+#REF!</f>
        <v>#REF!</v>
      </c>
      <c r="G73" s="249" t="e">
        <f t="shared" si="2"/>
        <v>#REF!</v>
      </c>
      <c r="H73" s="239" t="e">
        <f>+#REF!</f>
        <v>#REF!</v>
      </c>
    </row>
    <row r="74" spans="1:8" ht="20.100000000000001" customHeight="1">
      <c r="A74" s="237" t="s">
        <v>39</v>
      </c>
      <c r="B74" s="258">
        <v>0</v>
      </c>
      <c r="C74" s="238" t="e">
        <f>+#REF!</f>
        <v>#REF!</v>
      </c>
      <c r="D74" s="238" t="e">
        <f>+#REF!</f>
        <v>#REF!</v>
      </c>
      <c r="E74" s="238" t="e">
        <f>+#REF!</f>
        <v>#REF!</v>
      </c>
      <c r="F74" s="238" t="e">
        <f>+#REF!</f>
        <v>#REF!</v>
      </c>
      <c r="G74" s="249" t="e">
        <f t="shared" si="2"/>
        <v>#REF!</v>
      </c>
      <c r="H74" s="239" t="e">
        <f>+#REF!</f>
        <v>#REF!</v>
      </c>
    </row>
    <row r="75" spans="1:8" ht="20.100000000000001" customHeight="1">
      <c r="A75" s="237" t="s">
        <v>40</v>
      </c>
      <c r="B75" s="258">
        <v>0</v>
      </c>
      <c r="C75" s="238" t="e">
        <f>+#REF!</f>
        <v>#REF!</v>
      </c>
      <c r="D75" s="238" t="e">
        <f>+#REF!</f>
        <v>#REF!</v>
      </c>
      <c r="E75" s="238" t="e">
        <f>+#REF!</f>
        <v>#REF!</v>
      </c>
      <c r="F75" s="238" t="e">
        <f>+#REF!</f>
        <v>#REF!</v>
      </c>
      <c r="G75" s="249" t="e">
        <f t="shared" si="2"/>
        <v>#REF!</v>
      </c>
      <c r="H75" s="239" t="e">
        <f>+#REF!</f>
        <v>#REF!</v>
      </c>
    </row>
    <row r="76" spans="1:8" ht="20.100000000000001" customHeight="1">
      <c r="A76" s="237" t="s">
        <v>41</v>
      </c>
      <c r="B76" s="258">
        <v>0</v>
      </c>
      <c r="C76" s="238" t="e">
        <f>+#REF!</f>
        <v>#REF!</v>
      </c>
      <c r="D76" s="238" t="e">
        <f>+#REF!</f>
        <v>#REF!</v>
      </c>
      <c r="E76" s="238" t="e">
        <f>+#REF!</f>
        <v>#REF!</v>
      </c>
      <c r="F76" s="238" t="e">
        <f>+#REF!</f>
        <v>#REF!</v>
      </c>
      <c r="G76" s="249" t="e">
        <f t="shared" si="2"/>
        <v>#REF!</v>
      </c>
      <c r="H76" s="239" t="e">
        <f>+#REF!</f>
        <v>#REF!</v>
      </c>
    </row>
    <row r="77" spans="1:8" ht="20.100000000000001" customHeight="1">
      <c r="A77" s="245" t="s">
        <v>42</v>
      </c>
      <c r="B77" s="259">
        <v>0</v>
      </c>
      <c r="C77" s="238" t="e">
        <f>+#REF!</f>
        <v>#REF!</v>
      </c>
      <c r="D77" s="238" t="e">
        <f>+#REF!</f>
        <v>#REF!</v>
      </c>
      <c r="E77" s="238" t="e">
        <f>+#REF!</f>
        <v>#REF!</v>
      </c>
      <c r="F77" s="238" t="e">
        <f>+#REF!</f>
        <v>#REF!</v>
      </c>
      <c r="G77" s="249" t="e">
        <f t="shared" si="2"/>
        <v>#REF!</v>
      </c>
      <c r="H77" s="239" t="e">
        <f>+#REF!</f>
        <v>#REF!</v>
      </c>
    </row>
    <row r="78" spans="1:8" ht="20.100000000000001" customHeight="1">
      <c r="A78" s="237" t="s">
        <v>43</v>
      </c>
      <c r="B78" s="258">
        <v>0</v>
      </c>
      <c r="C78" s="238" t="e">
        <f>+#REF!</f>
        <v>#REF!</v>
      </c>
      <c r="D78" s="238" t="e">
        <f>+#REF!</f>
        <v>#REF!</v>
      </c>
      <c r="E78" s="238" t="e">
        <f>+#REF!</f>
        <v>#REF!</v>
      </c>
      <c r="F78" s="238" t="e">
        <f>+#REF!</f>
        <v>#REF!</v>
      </c>
      <c r="G78" s="249" t="e">
        <f t="shared" si="2"/>
        <v>#REF!</v>
      </c>
      <c r="H78" s="239" t="e">
        <f>+#REF!</f>
        <v>#REF!</v>
      </c>
    </row>
    <row r="79" spans="1:8" ht="20.100000000000001" customHeight="1">
      <c r="A79" s="237" t="s">
        <v>44</v>
      </c>
      <c r="B79" s="258">
        <v>0</v>
      </c>
      <c r="C79" s="238" t="e">
        <f>+#REF!</f>
        <v>#REF!</v>
      </c>
      <c r="D79" s="238" t="e">
        <f>+#REF!</f>
        <v>#REF!</v>
      </c>
      <c r="E79" s="238" t="e">
        <f>+#REF!</f>
        <v>#REF!</v>
      </c>
      <c r="F79" s="238" t="e">
        <f>+#REF!</f>
        <v>#REF!</v>
      </c>
      <c r="G79" s="249" t="e">
        <f t="shared" si="2"/>
        <v>#REF!</v>
      </c>
      <c r="H79" s="239" t="e">
        <f>+#REF!</f>
        <v>#REF!</v>
      </c>
    </row>
    <row r="80" spans="1:8" ht="20.100000000000001" customHeight="1">
      <c r="A80" s="237" t="s">
        <v>45</v>
      </c>
      <c r="B80" s="258">
        <v>0</v>
      </c>
      <c r="C80" s="238" t="e">
        <f>+#REF!</f>
        <v>#REF!</v>
      </c>
      <c r="D80" s="238" t="e">
        <f>+#REF!</f>
        <v>#REF!</v>
      </c>
      <c r="E80" s="238" t="e">
        <f>+#REF!</f>
        <v>#REF!</v>
      </c>
      <c r="F80" s="238" t="e">
        <f>+#REF!</f>
        <v>#REF!</v>
      </c>
      <c r="G80" s="249" t="e">
        <f t="shared" si="2"/>
        <v>#REF!</v>
      </c>
      <c r="H80" s="239" t="e">
        <f>+#REF!</f>
        <v>#REF!</v>
      </c>
    </row>
    <row r="81" spans="1:8" ht="20.100000000000001" customHeight="1">
      <c r="A81" s="237" t="s">
        <v>46</v>
      </c>
      <c r="B81" s="258">
        <v>0</v>
      </c>
      <c r="C81" s="238" t="e">
        <f>+#REF!</f>
        <v>#REF!</v>
      </c>
      <c r="D81" s="238" t="e">
        <f>+#REF!</f>
        <v>#REF!</v>
      </c>
      <c r="E81" s="238" t="e">
        <f>+#REF!</f>
        <v>#REF!</v>
      </c>
      <c r="F81" s="238" t="e">
        <f>+#REF!</f>
        <v>#REF!</v>
      </c>
      <c r="G81" s="249" t="e">
        <f t="shared" si="2"/>
        <v>#REF!</v>
      </c>
      <c r="H81" s="239" t="e">
        <f>+#REF!</f>
        <v>#REF!</v>
      </c>
    </row>
    <row r="82" spans="1:8" ht="20.100000000000001" customHeight="1">
      <c r="A82" s="237" t="s">
        <v>47</v>
      </c>
      <c r="B82" s="258">
        <v>0</v>
      </c>
      <c r="C82" s="238" t="e">
        <f>+#REF!</f>
        <v>#REF!</v>
      </c>
      <c r="D82" s="238" t="e">
        <f>+#REF!</f>
        <v>#REF!</v>
      </c>
      <c r="E82" s="238" t="e">
        <f>+#REF!</f>
        <v>#REF!</v>
      </c>
      <c r="F82" s="238" t="e">
        <f>+#REF!</f>
        <v>#REF!</v>
      </c>
      <c r="G82" s="249" t="e">
        <f t="shared" si="2"/>
        <v>#REF!</v>
      </c>
      <c r="H82" s="239" t="e">
        <f>+#REF!</f>
        <v>#REF!</v>
      </c>
    </row>
    <row r="83" spans="1:8" ht="20.100000000000001" customHeight="1">
      <c r="A83" s="237" t="s">
        <v>48</v>
      </c>
      <c r="B83" s="258">
        <v>0</v>
      </c>
      <c r="C83" s="238" t="e">
        <f>+#REF!</f>
        <v>#REF!</v>
      </c>
      <c r="D83" s="238" t="e">
        <f>+#REF!</f>
        <v>#REF!</v>
      </c>
      <c r="E83" s="238" t="e">
        <f>+#REF!</f>
        <v>#REF!</v>
      </c>
      <c r="F83" s="238" t="e">
        <f>+#REF!</f>
        <v>#REF!</v>
      </c>
      <c r="G83" s="249" t="e">
        <f t="shared" si="2"/>
        <v>#REF!</v>
      </c>
      <c r="H83" s="239" t="e">
        <f>+#REF!</f>
        <v>#REF!</v>
      </c>
    </row>
    <row r="84" spans="1:8" ht="20.100000000000001" customHeight="1">
      <c r="A84" s="237" t="s">
        <v>49</v>
      </c>
      <c r="B84" s="258">
        <v>0</v>
      </c>
      <c r="C84" s="238" t="e">
        <f>+#REF!</f>
        <v>#REF!</v>
      </c>
      <c r="D84" s="238" t="e">
        <f>+#REF!</f>
        <v>#REF!</v>
      </c>
      <c r="E84" s="238" t="e">
        <f>+#REF!</f>
        <v>#REF!</v>
      </c>
      <c r="F84" s="238" t="e">
        <f>+#REF!</f>
        <v>#REF!</v>
      </c>
      <c r="G84" s="249" t="e">
        <f t="shared" si="2"/>
        <v>#REF!</v>
      </c>
      <c r="H84" s="239" t="e">
        <f>+#REF!</f>
        <v>#REF!</v>
      </c>
    </row>
    <row r="85" spans="1:8" ht="20.100000000000001" customHeight="1">
      <c r="A85" s="237" t="s">
        <v>50</v>
      </c>
      <c r="B85" s="258">
        <v>0</v>
      </c>
      <c r="C85" s="238" t="e">
        <f>+#REF!</f>
        <v>#REF!</v>
      </c>
      <c r="D85" s="238" t="e">
        <f>+#REF!</f>
        <v>#REF!</v>
      </c>
      <c r="E85" s="238" t="e">
        <f>+#REF!</f>
        <v>#REF!</v>
      </c>
      <c r="F85" s="238" t="e">
        <f>+#REF!</f>
        <v>#REF!</v>
      </c>
      <c r="G85" s="249" t="e">
        <f t="shared" si="2"/>
        <v>#REF!</v>
      </c>
      <c r="H85" s="239" t="e">
        <f>+#REF!</f>
        <v>#REF!</v>
      </c>
    </row>
    <row r="86" spans="1:8" ht="20.100000000000001" customHeight="1">
      <c r="A86" s="237" t="s">
        <v>51</v>
      </c>
      <c r="B86" s="258">
        <v>0</v>
      </c>
      <c r="C86" s="238" t="e">
        <f>+#REF!</f>
        <v>#REF!</v>
      </c>
      <c r="D86" s="238" t="e">
        <f>+#REF!</f>
        <v>#REF!</v>
      </c>
      <c r="E86" s="238" t="e">
        <f>+#REF!</f>
        <v>#REF!</v>
      </c>
      <c r="F86" s="238" t="e">
        <f>+#REF!</f>
        <v>#REF!</v>
      </c>
      <c r="G86" s="249" t="e">
        <f t="shared" si="2"/>
        <v>#REF!</v>
      </c>
      <c r="H86" s="239" t="e">
        <f>+#REF!</f>
        <v>#REF!</v>
      </c>
    </row>
    <row r="87" spans="1:8" ht="20.100000000000001" customHeight="1">
      <c r="A87" s="237" t="s">
        <v>52</v>
      </c>
      <c r="B87" s="258">
        <v>0</v>
      </c>
      <c r="C87" s="238" t="e">
        <f>+#REF!</f>
        <v>#REF!</v>
      </c>
      <c r="D87" s="238" t="e">
        <f>+#REF!</f>
        <v>#REF!</v>
      </c>
      <c r="E87" s="238" t="e">
        <f>+#REF!</f>
        <v>#REF!</v>
      </c>
      <c r="F87" s="238" t="e">
        <f>+#REF!</f>
        <v>#REF!</v>
      </c>
      <c r="G87" s="249" t="e">
        <f t="shared" si="2"/>
        <v>#REF!</v>
      </c>
      <c r="H87" s="239" t="e">
        <f>+#REF!</f>
        <v>#REF!</v>
      </c>
    </row>
    <row r="88" spans="1:8" ht="20.100000000000001" customHeight="1">
      <c r="A88" s="237" t="s">
        <v>53</v>
      </c>
      <c r="B88" s="258">
        <v>0</v>
      </c>
      <c r="C88" s="238" t="e">
        <f>+#REF!</f>
        <v>#REF!</v>
      </c>
      <c r="D88" s="238" t="e">
        <f>+#REF!</f>
        <v>#REF!</v>
      </c>
      <c r="E88" s="238" t="e">
        <f>+#REF!</f>
        <v>#REF!</v>
      </c>
      <c r="F88" s="238" t="e">
        <f>+#REF!</f>
        <v>#REF!</v>
      </c>
      <c r="G88" s="249" t="e">
        <f t="shared" si="2"/>
        <v>#REF!</v>
      </c>
      <c r="H88" s="239" t="e">
        <f>+#REF!</f>
        <v>#REF!</v>
      </c>
    </row>
    <row r="89" spans="1:8" ht="5.0999999999999996" customHeight="1" thickBot="1">
      <c r="A89" s="246"/>
      <c r="B89" s="255"/>
      <c r="C89" s="247"/>
      <c r="D89" s="247"/>
      <c r="E89" s="247"/>
      <c r="F89" s="247"/>
      <c r="G89" s="247"/>
      <c r="H89" s="248"/>
    </row>
    <row r="90" spans="1:8" ht="26.1" customHeight="1" thickBot="1">
      <c r="A90" s="240" t="s">
        <v>54</v>
      </c>
      <c r="B90" s="241">
        <f>SUM(B71:B88)</f>
        <v>0</v>
      </c>
      <c r="C90" s="241" t="e">
        <f>SUM(C71:C88)</f>
        <v>#REF!</v>
      </c>
      <c r="D90" s="241" t="e">
        <f>SUM(D71:D88)</f>
        <v>#REF!</v>
      </c>
      <c r="E90" s="241" t="e">
        <f>SUM(E71:E88)</f>
        <v>#REF!</v>
      </c>
      <c r="F90" s="241" t="e">
        <f>SUM(F71:F88)</f>
        <v>#REF!</v>
      </c>
      <c r="G90" s="241" t="e">
        <f>SUM(B90:F90)</f>
        <v>#REF!</v>
      </c>
      <c r="H90" s="242" t="e">
        <f>SUM(H71:H88)</f>
        <v>#REF!</v>
      </c>
    </row>
    <row r="91" spans="1:8" ht="18" customHeight="1">
      <c r="A91" s="244" t="s">
        <v>55</v>
      </c>
      <c r="B91" s="243"/>
    </row>
    <row r="92" spans="1:8" ht="21" customHeight="1">
      <c r="A92" s="244" t="s">
        <v>56</v>
      </c>
      <c r="B92" s="244"/>
    </row>
    <row r="93" spans="1:8" ht="18" customHeight="1">
      <c r="A93" s="243" t="s">
        <v>57</v>
      </c>
      <c r="B93" s="243"/>
    </row>
    <row r="94" spans="1:8" ht="24" customHeight="1">
      <c r="A94" s="513" t="s">
        <v>303</v>
      </c>
      <c r="B94" s="513"/>
      <c r="C94" s="513"/>
      <c r="D94" s="513"/>
      <c r="E94" s="513"/>
      <c r="F94" s="513"/>
      <c r="G94" s="513"/>
      <c r="H94" s="513"/>
    </row>
    <row r="95" spans="1:8" ht="24" customHeight="1">
      <c r="A95" s="513" t="s">
        <v>21</v>
      </c>
      <c r="B95" s="513"/>
      <c r="C95" s="513"/>
      <c r="D95" s="513"/>
      <c r="E95" s="513"/>
      <c r="F95" s="513"/>
      <c r="G95" s="513"/>
      <c r="H95" s="513"/>
    </row>
    <row r="96" spans="1:8" ht="24" customHeight="1">
      <c r="A96" s="513" t="str">
        <f>+A3</f>
        <v>Al 31 de Marzo de 2020</v>
      </c>
      <c r="B96" s="513"/>
      <c r="C96" s="513"/>
      <c r="D96" s="513"/>
      <c r="E96" s="513"/>
      <c r="F96" s="513"/>
      <c r="G96" s="513"/>
      <c r="H96" s="513"/>
    </row>
    <row r="97" spans="1:8" ht="8.1" customHeight="1" thickBot="1"/>
    <row r="98" spans="1:8" ht="21" customHeight="1">
      <c r="A98" s="224"/>
      <c r="B98" s="257" t="s">
        <v>22</v>
      </c>
      <c r="C98" s="225" t="s">
        <v>23</v>
      </c>
      <c r="D98" s="225" t="s">
        <v>23</v>
      </c>
      <c r="E98" s="226" t="s">
        <v>24</v>
      </c>
      <c r="F98" s="226" t="s">
        <v>25</v>
      </c>
      <c r="G98" s="226" t="s">
        <v>23</v>
      </c>
      <c r="H98" s="227" t="s">
        <v>22</v>
      </c>
    </row>
    <row r="99" spans="1:8" ht="21" customHeight="1">
      <c r="A99" s="228"/>
      <c r="B99" s="253" t="s">
        <v>26</v>
      </c>
      <c r="C99" s="229" t="s">
        <v>27</v>
      </c>
      <c r="D99" s="229" t="s">
        <v>27</v>
      </c>
      <c r="E99" s="229" t="s">
        <v>27</v>
      </c>
      <c r="F99" s="229" t="s">
        <v>26</v>
      </c>
      <c r="G99" s="229" t="s">
        <v>28</v>
      </c>
      <c r="H99" s="230" t="s">
        <v>29</v>
      </c>
    </row>
    <row r="100" spans="1:8" ht="21" customHeight="1" thickBot="1">
      <c r="A100" s="231" t="s">
        <v>30</v>
      </c>
      <c r="B100" s="256" t="s">
        <v>31</v>
      </c>
      <c r="C100" s="232" t="s">
        <v>32</v>
      </c>
      <c r="D100" s="232" t="s">
        <v>6</v>
      </c>
      <c r="E100" s="232" t="s">
        <v>33</v>
      </c>
      <c r="F100" s="232" t="s">
        <v>34</v>
      </c>
      <c r="G100" s="232" t="s">
        <v>26</v>
      </c>
      <c r="H100" s="233" t="s">
        <v>35</v>
      </c>
    </row>
    <row r="101" spans="1:8" ht="6.95" customHeight="1">
      <c r="A101" s="234"/>
      <c r="B101" s="254"/>
      <c r="C101" s="235"/>
      <c r="D101" s="235"/>
      <c r="E101" s="235"/>
      <c r="F101" s="235"/>
      <c r="G101" s="235"/>
      <c r="H101" s="236"/>
    </row>
    <row r="102" spans="1:8" ht="20.100000000000001" customHeight="1">
      <c r="A102" s="237" t="s">
        <v>36</v>
      </c>
      <c r="B102" s="258">
        <v>9</v>
      </c>
      <c r="C102" s="238" t="e">
        <f>+#REF!</f>
        <v>#REF!</v>
      </c>
      <c r="D102" s="238" t="e">
        <f>+#REF!</f>
        <v>#REF!</v>
      </c>
      <c r="E102" s="238" t="e">
        <f>+#REF!</f>
        <v>#REF!</v>
      </c>
      <c r="F102" s="238" t="e">
        <f>+#REF!</f>
        <v>#REF!</v>
      </c>
      <c r="G102" s="249" t="e">
        <f>+B102+C102+D102+E102+F102</f>
        <v>#REF!</v>
      </c>
      <c r="H102" s="239" t="e">
        <f>+#REF!</f>
        <v>#REF!</v>
      </c>
    </row>
    <row r="103" spans="1:8" ht="20.100000000000001" customHeight="1">
      <c r="A103" s="237" t="s">
        <v>37</v>
      </c>
      <c r="B103" s="258">
        <v>2</v>
      </c>
      <c r="C103" s="238" t="e">
        <f>+#REF!</f>
        <v>#REF!</v>
      </c>
      <c r="D103" s="238" t="e">
        <f>+#REF!</f>
        <v>#REF!</v>
      </c>
      <c r="E103" s="238" t="e">
        <f>+#REF!</f>
        <v>#REF!</v>
      </c>
      <c r="F103" s="238" t="e">
        <f>+#REF!</f>
        <v>#REF!</v>
      </c>
      <c r="G103" s="249" t="e">
        <f t="shared" ref="G103:G119" si="3">+B103+C103+D103+E103+F103</f>
        <v>#REF!</v>
      </c>
      <c r="H103" s="239" t="e">
        <f>+#REF!</f>
        <v>#REF!</v>
      </c>
    </row>
    <row r="104" spans="1:8" ht="20.100000000000001" customHeight="1">
      <c r="A104" s="237" t="s">
        <v>38</v>
      </c>
      <c r="B104" s="258">
        <v>0</v>
      </c>
      <c r="C104" s="238" t="e">
        <f>+#REF!</f>
        <v>#REF!</v>
      </c>
      <c r="D104" s="238" t="e">
        <f>+#REF!</f>
        <v>#REF!</v>
      </c>
      <c r="E104" s="238" t="e">
        <f>+#REF!</f>
        <v>#REF!</v>
      </c>
      <c r="F104" s="238" t="e">
        <f>+#REF!</f>
        <v>#REF!</v>
      </c>
      <c r="G104" s="249" t="e">
        <f t="shared" si="3"/>
        <v>#REF!</v>
      </c>
      <c r="H104" s="239" t="e">
        <f>+#REF!</f>
        <v>#REF!</v>
      </c>
    </row>
    <row r="105" spans="1:8" ht="20.100000000000001" customHeight="1">
      <c r="A105" s="237" t="s">
        <v>39</v>
      </c>
      <c r="B105" s="258">
        <v>0</v>
      </c>
      <c r="C105" s="238" t="e">
        <f>+#REF!</f>
        <v>#REF!</v>
      </c>
      <c r="D105" s="238" t="e">
        <f>+#REF!</f>
        <v>#REF!</v>
      </c>
      <c r="E105" s="238" t="e">
        <f>+#REF!</f>
        <v>#REF!</v>
      </c>
      <c r="F105" s="238" t="e">
        <f>+#REF!</f>
        <v>#REF!</v>
      </c>
      <c r="G105" s="249" t="e">
        <f t="shared" si="3"/>
        <v>#REF!</v>
      </c>
      <c r="H105" s="239" t="e">
        <f>+#REF!</f>
        <v>#REF!</v>
      </c>
    </row>
    <row r="106" spans="1:8" ht="20.100000000000001" customHeight="1">
      <c r="A106" s="237" t="s">
        <v>40</v>
      </c>
      <c r="B106" s="258">
        <v>0</v>
      </c>
      <c r="C106" s="238" t="e">
        <f>+#REF!</f>
        <v>#REF!</v>
      </c>
      <c r="D106" s="238" t="e">
        <f>+#REF!</f>
        <v>#REF!</v>
      </c>
      <c r="E106" s="238" t="e">
        <f>+#REF!</f>
        <v>#REF!</v>
      </c>
      <c r="F106" s="238" t="e">
        <f>+#REF!</f>
        <v>#REF!</v>
      </c>
      <c r="G106" s="249" t="e">
        <f t="shared" si="3"/>
        <v>#REF!</v>
      </c>
      <c r="H106" s="239" t="e">
        <f>+#REF!</f>
        <v>#REF!</v>
      </c>
    </row>
    <row r="107" spans="1:8" ht="20.100000000000001" customHeight="1">
      <c r="A107" s="237" t="s">
        <v>41</v>
      </c>
      <c r="B107" s="258">
        <v>0</v>
      </c>
      <c r="C107" s="238" t="e">
        <f>+#REF!</f>
        <v>#REF!</v>
      </c>
      <c r="D107" s="238" t="e">
        <f>+#REF!</f>
        <v>#REF!</v>
      </c>
      <c r="E107" s="238" t="e">
        <f>+#REF!</f>
        <v>#REF!</v>
      </c>
      <c r="F107" s="238" t="e">
        <f>+#REF!</f>
        <v>#REF!</v>
      </c>
      <c r="G107" s="249" t="e">
        <f t="shared" si="3"/>
        <v>#REF!</v>
      </c>
      <c r="H107" s="239" t="e">
        <f>+#REF!</f>
        <v>#REF!</v>
      </c>
    </row>
    <row r="108" spans="1:8" ht="20.100000000000001" customHeight="1">
      <c r="A108" s="245" t="s">
        <v>42</v>
      </c>
      <c r="B108" s="259">
        <v>0</v>
      </c>
      <c r="C108" s="238" t="e">
        <f>+#REF!</f>
        <v>#REF!</v>
      </c>
      <c r="D108" s="238" t="e">
        <f>+#REF!</f>
        <v>#REF!</v>
      </c>
      <c r="E108" s="238" t="e">
        <f>+#REF!</f>
        <v>#REF!</v>
      </c>
      <c r="F108" s="238" t="e">
        <f>+#REF!</f>
        <v>#REF!</v>
      </c>
      <c r="G108" s="249" t="e">
        <f t="shared" si="3"/>
        <v>#REF!</v>
      </c>
      <c r="H108" s="239" t="e">
        <f>+#REF!</f>
        <v>#REF!</v>
      </c>
    </row>
    <row r="109" spans="1:8" ht="20.100000000000001" customHeight="1">
      <c r="A109" s="237" t="s">
        <v>43</v>
      </c>
      <c r="B109" s="258">
        <v>0</v>
      </c>
      <c r="C109" s="238" t="e">
        <f>+#REF!</f>
        <v>#REF!</v>
      </c>
      <c r="D109" s="238" t="e">
        <f>+#REF!</f>
        <v>#REF!</v>
      </c>
      <c r="E109" s="238" t="e">
        <f>+#REF!</f>
        <v>#REF!</v>
      </c>
      <c r="F109" s="238" t="e">
        <f>+#REF!</f>
        <v>#REF!</v>
      </c>
      <c r="G109" s="249" t="e">
        <f t="shared" si="3"/>
        <v>#REF!</v>
      </c>
      <c r="H109" s="239" t="e">
        <f>+#REF!</f>
        <v>#REF!</v>
      </c>
    </row>
    <row r="110" spans="1:8" ht="20.100000000000001" customHeight="1">
      <c r="A110" s="237" t="s">
        <v>44</v>
      </c>
      <c r="B110" s="258">
        <v>0</v>
      </c>
      <c r="C110" s="238" t="e">
        <f>+#REF!</f>
        <v>#REF!</v>
      </c>
      <c r="D110" s="238" t="e">
        <f>+#REF!</f>
        <v>#REF!</v>
      </c>
      <c r="E110" s="238" t="e">
        <f>+#REF!</f>
        <v>#REF!</v>
      </c>
      <c r="F110" s="238" t="e">
        <f>+#REF!</f>
        <v>#REF!</v>
      </c>
      <c r="G110" s="249" t="e">
        <f t="shared" si="3"/>
        <v>#REF!</v>
      </c>
      <c r="H110" s="239" t="e">
        <f>+#REF!</f>
        <v>#REF!</v>
      </c>
    </row>
    <row r="111" spans="1:8" ht="20.100000000000001" customHeight="1">
      <c r="A111" s="237" t="s">
        <v>45</v>
      </c>
      <c r="B111" s="258">
        <v>0</v>
      </c>
      <c r="C111" s="238" t="e">
        <f>+#REF!</f>
        <v>#REF!</v>
      </c>
      <c r="D111" s="238" t="e">
        <f>+#REF!</f>
        <v>#REF!</v>
      </c>
      <c r="E111" s="238" t="e">
        <f>+#REF!</f>
        <v>#REF!</v>
      </c>
      <c r="F111" s="238" t="e">
        <f>+#REF!</f>
        <v>#REF!</v>
      </c>
      <c r="G111" s="249" t="e">
        <f t="shared" si="3"/>
        <v>#REF!</v>
      </c>
      <c r="H111" s="239" t="e">
        <f>+#REF!</f>
        <v>#REF!</v>
      </c>
    </row>
    <row r="112" spans="1:8" ht="20.100000000000001" customHeight="1">
      <c r="A112" s="237" t="s">
        <v>46</v>
      </c>
      <c r="B112" s="258">
        <v>0</v>
      </c>
      <c r="C112" s="238" t="e">
        <f>+#REF!</f>
        <v>#REF!</v>
      </c>
      <c r="D112" s="238" t="e">
        <f>+#REF!</f>
        <v>#REF!</v>
      </c>
      <c r="E112" s="238" t="e">
        <f>+#REF!</f>
        <v>#REF!</v>
      </c>
      <c r="F112" s="238" t="e">
        <f>+#REF!</f>
        <v>#REF!</v>
      </c>
      <c r="G112" s="249" t="e">
        <f t="shared" si="3"/>
        <v>#REF!</v>
      </c>
      <c r="H112" s="239" t="e">
        <f>+#REF!</f>
        <v>#REF!</v>
      </c>
    </row>
    <row r="113" spans="1:8" ht="20.100000000000001" customHeight="1">
      <c r="A113" s="237" t="s">
        <v>47</v>
      </c>
      <c r="B113" s="258">
        <v>0</v>
      </c>
      <c r="C113" s="238" t="e">
        <f>+#REF!</f>
        <v>#REF!</v>
      </c>
      <c r="D113" s="238" t="e">
        <f>+#REF!</f>
        <v>#REF!</v>
      </c>
      <c r="E113" s="238" t="e">
        <f>+#REF!</f>
        <v>#REF!</v>
      </c>
      <c r="F113" s="238" t="e">
        <f>+#REF!</f>
        <v>#REF!</v>
      </c>
      <c r="G113" s="249" t="e">
        <f t="shared" si="3"/>
        <v>#REF!</v>
      </c>
      <c r="H113" s="239" t="e">
        <f>+#REF!</f>
        <v>#REF!</v>
      </c>
    </row>
    <row r="114" spans="1:8" ht="20.100000000000001" customHeight="1">
      <c r="A114" s="237" t="s">
        <v>48</v>
      </c>
      <c r="B114" s="258">
        <v>0</v>
      </c>
      <c r="C114" s="238" t="e">
        <f>+#REF!</f>
        <v>#REF!</v>
      </c>
      <c r="D114" s="238" t="e">
        <f>+#REF!</f>
        <v>#REF!</v>
      </c>
      <c r="E114" s="238" t="e">
        <f>+#REF!</f>
        <v>#REF!</v>
      </c>
      <c r="F114" s="238" t="e">
        <f>+#REF!</f>
        <v>#REF!</v>
      </c>
      <c r="G114" s="249" t="e">
        <f t="shared" si="3"/>
        <v>#REF!</v>
      </c>
      <c r="H114" s="239" t="e">
        <f>+#REF!</f>
        <v>#REF!</v>
      </c>
    </row>
    <row r="115" spans="1:8" ht="20.100000000000001" customHeight="1">
      <c r="A115" s="237" t="s">
        <v>49</v>
      </c>
      <c r="B115" s="258">
        <v>0</v>
      </c>
      <c r="C115" s="238" t="e">
        <f>+#REF!</f>
        <v>#REF!</v>
      </c>
      <c r="D115" s="238" t="e">
        <f>+#REF!</f>
        <v>#REF!</v>
      </c>
      <c r="E115" s="238" t="e">
        <f>+#REF!</f>
        <v>#REF!</v>
      </c>
      <c r="F115" s="238" t="e">
        <f>+#REF!</f>
        <v>#REF!</v>
      </c>
      <c r="G115" s="249" t="e">
        <f t="shared" si="3"/>
        <v>#REF!</v>
      </c>
      <c r="H115" s="239" t="e">
        <f>+#REF!</f>
        <v>#REF!</v>
      </c>
    </row>
    <row r="116" spans="1:8" ht="20.100000000000001" customHeight="1">
      <c r="A116" s="237" t="s">
        <v>50</v>
      </c>
      <c r="B116" s="258">
        <v>0</v>
      </c>
      <c r="C116" s="238" t="e">
        <f>+#REF!</f>
        <v>#REF!</v>
      </c>
      <c r="D116" s="238" t="e">
        <f>+#REF!</f>
        <v>#REF!</v>
      </c>
      <c r="E116" s="238" t="e">
        <f>+#REF!</f>
        <v>#REF!</v>
      </c>
      <c r="F116" s="238" t="e">
        <f>+#REF!</f>
        <v>#REF!</v>
      </c>
      <c r="G116" s="249" t="e">
        <f t="shared" si="3"/>
        <v>#REF!</v>
      </c>
      <c r="H116" s="239" t="e">
        <f>+#REF!</f>
        <v>#REF!</v>
      </c>
    </row>
    <row r="117" spans="1:8" ht="20.100000000000001" customHeight="1">
      <c r="A117" s="237" t="s">
        <v>51</v>
      </c>
      <c r="B117" s="258">
        <v>0</v>
      </c>
      <c r="C117" s="238" t="e">
        <f>+#REF!</f>
        <v>#REF!</v>
      </c>
      <c r="D117" s="238" t="e">
        <f>+#REF!</f>
        <v>#REF!</v>
      </c>
      <c r="E117" s="238" t="e">
        <f>+#REF!</f>
        <v>#REF!</v>
      </c>
      <c r="F117" s="238" t="e">
        <f>+#REF!</f>
        <v>#REF!</v>
      </c>
      <c r="G117" s="249" t="e">
        <f t="shared" si="3"/>
        <v>#REF!</v>
      </c>
      <c r="H117" s="239" t="e">
        <f>+#REF!</f>
        <v>#REF!</v>
      </c>
    </row>
    <row r="118" spans="1:8" ht="20.100000000000001" customHeight="1">
      <c r="A118" s="237" t="s">
        <v>52</v>
      </c>
      <c r="B118" s="258">
        <v>0</v>
      </c>
      <c r="C118" s="238" t="e">
        <f>+#REF!</f>
        <v>#REF!</v>
      </c>
      <c r="D118" s="238" t="e">
        <f>+#REF!</f>
        <v>#REF!</v>
      </c>
      <c r="E118" s="238" t="e">
        <f>+#REF!</f>
        <v>#REF!</v>
      </c>
      <c r="F118" s="238" t="e">
        <f>+#REF!</f>
        <v>#REF!</v>
      </c>
      <c r="G118" s="249" t="e">
        <f t="shared" si="3"/>
        <v>#REF!</v>
      </c>
      <c r="H118" s="239" t="e">
        <f>+#REF!</f>
        <v>#REF!</v>
      </c>
    </row>
    <row r="119" spans="1:8" ht="20.100000000000001" customHeight="1">
      <c r="A119" s="237" t="s">
        <v>53</v>
      </c>
      <c r="B119" s="258">
        <v>0</v>
      </c>
      <c r="C119" s="238" t="e">
        <f>+#REF!</f>
        <v>#REF!</v>
      </c>
      <c r="D119" s="238" t="e">
        <f>+#REF!</f>
        <v>#REF!</v>
      </c>
      <c r="E119" s="238" t="e">
        <f>+#REF!</f>
        <v>#REF!</v>
      </c>
      <c r="F119" s="238" t="e">
        <f>+#REF!</f>
        <v>#REF!</v>
      </c>
      <c r="G119" s="249" t="e">
        <f t="shared" si="3"/>
        <v>#REF!</v>
      </c>
      <c r="H119" s="239" t="e">
        <f>+#REF!</f>
        <v>#REF!</v>
      </c>
    </row>
    <row r="120" spans="1:8" ht="5.0999999999999996" customHeight="1" thickBot="1">
      <c r="A120" s="246"/>
      <c r="B120" s="255"/>
      <c r="C120" s="247"/>
      <c r="D120" s="247"/>
      <c r="E120" s="247"/>
      <c r="F120" s="247"/>
      <c r="G120" s="247"/>
      <c r="H120" s="248"/>
    </row>
    <row r="121" spans="1:8" ht="26.1" customHeight="1" thickBot="1">
      <c r="A121" s="240" t="s">
        <v>54</v>
      </c>
      <c r="B121" s="241">
        <f>SUM(B102:B119)</f>
        <v>11</v>
      </c>
      <c r="C121" s="241" t="e">
        <f>SUM(C102:C119)</f>
        <v>#REF!</v>
      </c>
      <c r="D121" s="241" t="e">
        <f>SUM(D102:D119)</f>
        <v>#REF!</v>
      </c>
      <c r="E121" s="241" t="e">
        <f>SUM(E102:E119)</f>
        <v>#REF!</v>
      </c>
      <c r="F121" s="241" t="e">
        <f>SUM(F102:F119)</f>
        <v>#REF!</v>
      </c>
      <c r="G121" s="241" t="e">
        <f>SUM(B121:F121)</f>
        <v>#REF!</v>
      </c>
      <c r="H121" s="242" t="e">
        <f>SUM(H102:H119)</f>
        <v>#REF!</v>
      </c>
    </row>
    <row r="122" spans="1:8" ht="18" customHeight="1">
      <c r="A122" s="244" t="s">
        <v>55</v>
      </c>
      <c r="B122" s="243"/>
    </row>
    <row r="123" spans="1:8" ht="21" customHeight="1">
      <c r="A123" s="244" t="s">
        <v>56</v>
      </c>
      <c r="B123" s="244"/>
    </row>
    <row r="124" spans="1:8" ht="18" customHeight="1">
      <c r="A124" s="243" t="s">
        <v>57</v>
      </c>
      <c r="B124" s="243"/>
    </row>
    <row r="125" spans="1:8" ht="24" customHeight="1">
      <c r="A125" s="513" t="s">
        <v>304</v>
      </c>
      <c r="B125" s="513"/>
      <c r="C125" s="513"/>
      <c r="D125" s="513"/>
      <c r="E125" s="513"/>
      <c r="F125" s="513"/>
      <c r="G125" s="513"/>
      <c r="H125" s="513"/>
    </row>
    <row r="126" spans="1:8" ht="24" customHeight="1">
      <c r="A126" s="513" t="s">
        <v>21</v>
      </c>
      <c r="B126" s="513"/>
      <c r="C126" s="513"/>
      <c r="D126" s="513"/>
      <c r="E126" s="513"/>
      <c r="F126" s="513"/>
      <c r="G126" s="513"/>
      <c r="H126" s="513"/>
    </row>
    <row r="127" spans="1:8" ht="24" customHeight="1">
      <c r="A127" s="513" t="str">
        <f>+A3</f>
        <v>Al 31 de Marzo de 2020</v>
      </c>
      <c r="B127" s="513"/>
      <c r="C127" s="513"/>
      <c r="D127" s="513"/>
      <c r="E127" s="513"/>
      <c r="F127" s="513"/>
      <c r="G127" s="513"/>
      <c r="H127" s="513"/>
    </row>
    <row r="128" spans="1:8" ht="8.1" customHeight="1" thickBot="1"/>
    <row r="129" spans="1:8" ht="21" customHeight="1">
      <c r="A129" s="224"/>
      <c r="B129" s="257" t="s">
        <v>22</v>
      </c>
      <c r="C129" s="225" t="s">
        <v>23</v>
      </c>
      <c r="D129" s="225" t="s">
        <v>23</v>
      </c>
      <c r="E129" s="226" t="s">
        <v>24</v>
      </c>
      <c r="F129" s="226" t="s">
        <v>25</v>
      </c>
      <c r="G129" s="226" t="s">
        <v>23</v>
      </c>
      <c r="H129" s="227" t="s">
        <v>22</v>
      </c>
    </row>
    <row r="130" spans="1:8" ht="21" customHeight="1">
      <c r="A130" s="228"/>
      <c r="B130" s="253" t="s">
        <v>26</v>
      </c>
      <c r="C130" s="229" t="s">
        <v>27</v>
      </c>
      <c r="D130" s="229" t="s">
        <v>27</v>
      </c>
      <c r="E130" s="229" t="s">
        <v>27</v>
      </c>
      <c r="F130" s="229" t="s">
        <v>26</v>
      </c>
      <c r="G130" s="229" t="s">
        <v>28</v>
      </c>
      <c r="H130" s="230" t="s">
        <v>29</v>
      </c>
    </row>
    <row r="131" spans="1:8" ht="21" customHeight="1" thickBot="1">
      <c r="A131" s="231" t="s">
        <v>30</v>
      </c>
      <c r="B131" s="256" t="s">
        <v>31</v>
      </c>
      <c r="C131" s="232" t="s">
        <v>32</v>
      </c>
      <c r="D131" s="232" t="s">
        <v>6</v>
      </c>
      <c r="E131" s="232" t="s">
        <v>33</v>
      </c>
      <c r="F131" s="232" t="s">
        <v>34</v>
      </c>
      <c r="G131" s="232" t="s">
        <v>26</v>
      </c>
      <c r="H131" s="233" t="s">
        <v>35</v>
      </c>
    </row>
    <row r="132" spans="1:8" ht="6.95" customHeight="1">
      <c r="A132" s="234"/>
      <c r="B132" s="254"/>
      <c r="C132" s="235"/>
      <c r="D132" s="235"/>
      <c r="E132" s="235"/>
      <c r="F132" s="235"/>
      <c r="G132" s="235"/>
      <c r="H132" s="236"/>
    </row>
    <row r="133" spans="1:8" ht="20.100000000000001" customHeight="1">
      <c r="A133" s="237" t="s">
        <v>36</v>
      </c>
      <c r="B133" s="258">
        <v>4</v>
      </c>
      <c r="C133" s="238" t="e">
        <f>+#REF!</f>
        <v>#REF!</v>
      </c>
      <c r="D133" s="238" t="e">
        <f>+#REF!</f>
        <v>#REF!</v>
      </c>
      <c r="E133" s="238" t="e">
        <f>+#REF!</f>
        <v>#REF!</v>
      </c>
      <c r="F133" s="238" t="e">
        <f>+#REF!</f>
        <v>#REF!</v>
      </c>
      <c r="G133" s="249" t="e">
        <f>SUM(B133:F133)</f>
        <v>#REF!</v>
      </c>
      <c r="H133" s="239" t="e">
        <f>+#REF!+#REF!+#REF!+#REF!</f>
        <v>#REF!</v>
      </c>
    </row>
    <row r="134" spans="1:8" ht="20.100000000000001" customHeight="1">
      <c r="A134" s="237" t="s">
        <v>37</v>
      </c>
      <c r="B134" s="258">
        <v>3</v>
      </c>
      <c r="C134" s="238" t="e">
        <f>+#REF!</f>
        <v>#REF!</v>
      </c>
      <c r="D134" s="238" t="e">
        <f>+#REF!</f>
        <v>#REF!</v>
      </c>
      <c r="E134" s="238" t="e">
        <f>+#REF!</f>
        <v>#REF!</v>
      </c>
      <c r="F134" s="238" t="e">
        <f>+#REF!</f>
        <v>#REF!</v>
      </c>
      <c r="G134" s="249" t="e">
        <f t="shared" ref="G134:G150" si="4">SUM(B134:F134)</f>
        <v>#REF!</v>
      </c>
      <c r="H134" s="239" t="e">
        <f>+#REF!+#REF!+#REF!+#REF!</f>
        <v>#REF!</v>
      </c>
    </row>
    <row r="135" spans="1:8" ht="20.100000000000001" customHeight="1">
      <c r="A135" s="237" t="s">
        <v>38</v>
      </c>
      <c r="B135" s="258">
        <v>2</v>
      </c>
      <c r="C135" s="238" t="e">
        <f>+#REF!</f>
        <v>#REF!</v>
      </c>
      <c r="D135" s="238" t="e">
        <f>+#REF!</f>
        <v>#REF!</v>
      </c>
      <c r="E135" s="238" t="e">
        <f>+#REF!</f>
        <v>#REF!</v>
      </c>
      <c r="F135" s="238" t="e">
        <f>+#REF!</f>
        <v>#REF!</v>
      </c>
      <c r="G135" s="249" t="e">
        <f t="shared" si="4"/>
        <v>#REF!</v>
      </c>
      <c r="H135" s="239" t="e">
        <f>+#REF!+#REF!+#REF!+#REF!</f>
        <v>#REF!</v>
      </c>
    </row>
    <row r="136" spans="1:8" ht="20.100000000000001" customHeight="1">
      <c r="A136" s="237" t="s">
        <v>39</v>
      </c>
      <c r="B136" s="258">
        <v>0</v>
      </c>
      <c r="C136" s="238" t="e">
        <f>+#REF!</f>
        <v>#REF!</v>
      </c>
      <c r="D136" s="238" t="e">
        <f>+#REF!</f>
        <v>#REF!</v>
      </c>
      <c r="E136" s="238" t="e">
        <f>+#REF!</f>
        <v>#REF!</v>
      </c>
      <c r="F136" s="238" t="e">
        <f>+#REF!</f>
        <v>#REF!</v>
      </c>
      <c r="G136" s="249" t="e">
        <f t="shared" si="4"/>
        <v>#REF!</v>
      </c>
      <c r="H136" s="239" t="e">
        <f>+#REF!+#REF!+#REF!+#REF!</f>
        <v>#REF!</v>
      </c>
    </row>
    <row r="137" spans="1:8" ht="20.100000000000001" customHeight="1">
      <c r="A137" s="237" t="s">
        <v>40</v>
      </c>
      <c r="B137" s="258">
        <v>1</v>
      </c>
      <c r="C137" s="238" t="e">
        <f>+#REF!</f>
        <v>#REF!</v>
      </c>
      <c r="D137" s="238" t="e">
        <f>+#REF!</f>
        <v>#REF!</v>
      </c>
      <c r="E137" s="238" t="e">
        <f>+#REF!</f>
        <v>#REF!</v>
      </c>
      <c r="F137" s="238" t="e">
        <f>+#REF!</f>
        <v>#REF!</v>
      </c>
      <c r="G137" s="249" t="e">
        <f t="shared" si="4"/>
        <v>#REF!</v>
      </c>
      <c r="H137" s="239" t="e">
        <f>+#REF!+#REF!+#REF!+#REF!</f>
        <v>#REF!</v>
      </c>
    </row>
    <row r="138" spans="1:8" ht="20.100000000000001" customHeight="1">
      <c r="A138" s="237" t="s">
        <v>41</v>
      </c>
      <c r="B138" s="258">
        <v>0</v>
      </c>
      <c r="C138" s="238" t="e">
        <f>+#REF!</f>
        <v>#REF!</v>
      </c>
      <c r="D138" s="238" t="e">
        <f>+#REF!</f>
        <v>#REF!</v>
      </c>
      <c r="E138" s="238" t="e">
        <f>+#REF!</f>
        <v>#REF!</v>
      </c>
      <c r="F138" s="238" t="e">
        <f>+#REF!</f>
        <v>#REF!</v>
      </c>
      <c r="G138" s="249" t="e">
        <f t="shared" si="4"/>
        <v>#REF!</v>
      </c>
      <c r="H138" s="239" t="e">
        <f>+#REF!+#REF!+#REF!+#REF!</f>
        <v>#REF!</v>
      </c>
    </row>
    <row r="139" spans="1:8" ht="20.100000000000001" customHeight="1">
      <c r="A139" s="245" t="s">
        <v>42</v>
      </c>
      <c r="B139" s="259">
        <v>0</v>
      </c>
      <c r="C139" s="238" t="e">
        <f>+#REF!</f>
        <v>#REF!</v>
      </c>
      <c r="D139" s="238" t="e">
        <f>+#REF!</f>
        <v>#REF!</v>
      </c>
      <c r="E139" s="238" t="e">
        <f>+#REF!</f>
        <v>#REF!</v>
      </c>
      <c r="F139" s="238" t="e">
        <f>+#REF!</f>
        <v>#REF!</v>
      </c>
      <c r="G139" s="249" t="e">
        <f t="shared" si="4"/>
        <v>#REF!</v>
      </c>
      <c r="H139" s="239" t="e">
        <f>+#REF!+#REF!+#REF!+#REF!</f>
        <v>#REF!</v>
      </c>
    </row>
    <row r="140" spans="1:8" ht="20.100000000000001" customHeight="1">
      <c r="A140" s="237" t="s">
        <v>43</v>
      </c>
      <c r="B140" s="258">
        <v>0</v>
      </c>
      <c r="C140" s="238" t="e">
        <f>+#REF!</f>
        <v>#REF!</v>
      </c>
      <c r="D140" s="238" t="e">
        <f>+#REF!</f>
        <v>#REF!</v>
      </c>
      <c r="E140" s="238" t="e">
        <f>+#REF!</f>
        <v>#REF!</v>
      </c>
      <c r="F140" s="238" t="e">
        <f>+#REF!</f>
        <v>#REF!</v>
      </c>
      <c r="G140" s="249" t="e">
        <f t="shared" si="4"/>
        <v>#REF!</v>
      </c>
      <c r="H140" s="239" t="e">
        <f>+#REF!+#REF!+#REF!+#REF!</f>
        <v>#REF!</v>
      </c>
    </row>
    <row r="141" spans="1:8" ht="20.100000000000001" customHeight="1">
      <c r="A141" s="237" t="s">
        <v>44</v>
      </c>
      <c r="B141" s="258">
        <v>0</v>
      </c>
      <c r="C141" s="238" t="e">
        <f>+#REF!</f>
        <v>#REF!</v>
      </c>
      <c r="D141" s="238" t="e">
        <f>+#REF!</f>
        <v>#REF!</v>
      </c>
      <c r="E141" s="238" t="e">
        <f>+#REF!</f>
        <v>#REF!</v>
      </c>
      <c r="F141" s="238" t="e">
        <f>+#REF!</f>
        <v>#REF!</v>
      </c>
      <c r="G141" s="249" t="e">
        <f t="shared" si="4"/>
        <v>#REF!</v>
      </c>
      <c r="H141" s="239" t="e">
        <f>+#REF!+#REF!+#REF!+#REF!</f>
        <v>#REF!</v>
      </c>
    </row>
    <row r="142" spans="1:8" ht="20.100000000000001" customHeight="1">
      <c r="A142" s="237" t="s">
        <v>45</v>
      </c>
      <c r="B142" s="258">
        <v>1</v>
      </c>
      <c r="C142" s="238" t="e">
        <f>+#REF!</f>
        <v>#REF!</v>
      </c>
      <c r="D142" s="238" t="e">
        <f>+#REF!</f>
        <v>#REF!</v>
      </c>
      <c r="E142" s="238" t="e">
        <f>+#REF!</f>
        <v>#REF!</v>
      </c>
      <c r="F142" s="238" t="e">
        <f>+#REF!</f>
        <v>#REF!</v>
      </c>
      <c r="G142" s="249" t="e">
        <f t="shared" si="4"/>
        <v>#REF!</v>
      </c>
      <c r="H142" s="239" t="e">
        <f>+#REF!+#REF!+#REF!+#REF!</f>
        <v>#REF!</v>
      </c>
    </row>
    <row r="143" spans="1:8" ht="20.100000000000001" customHeight="1">
      <c r="A143" s="237" t="s">
        <v>46</v>
      </c>
      <c r="B143" s="258">
        <v>0</v>
      </c>
      <c r="C143" s="238" t="e">
        <f>+#REF!</f>
        <v>#REF!</v>
      </c>
      <c r="D143" s="238" t="e">
        <f>+#REF!</f>
        <v>#REF!</v>
      </c>
      <c r="E143" s="238" t="e">
        <f>+#REF!</f>
        <v>#REF!</v>
      </c>
      <c r="F143" s="238" t="e">
        <f>+#REF!</f>
        <v>#REF!</v>
      </c>
      <c r="G143" s="249" t="e">
        <f t="shared" si="4"/>
        <v>#REF!</v>
      </c>
      <c r="H143" s="239" t="e">
        <f>+#REF!+#REF!+#REF!+#REF!</f>
        <v>#REF!</v>
      </c>
    </row>
    <row r="144" spans="1:8" ht="20.100000000000001" customHeight="1">
      <c r="A144" s="237" t="s">
        <v>47</v>
      </c>
      <c r="B144" s="258">
        <v>0</v>
      </c>
      <c r="C144" s="238" t="e">
        <f>+#REF!</f>
        <v>#REF!</v>
      </c>
      <c r="D144" s="238" t="e">
        <f>+#REF!</f>
        <v>#REF!</v>
      </c>
      <c r="E144" s="238" t="e">
        <f>+#REF!</f>
        <v>#REF!</v>
      </c>
      <c r="F144" s="238" t="e">
        <f>+#REF!</f>
        <v>#REF!</v>
      </c>
      <c r="G144" s="249" t="e">
        <f t="shared" si="4"/>
        <v>#REF!</v>
      </c>
      <c r="H144" s="239" t="e">
        <f>+#REF!+#REF!+#REF!+#REF!</f>
        <v>#REF!</v>
      </c>
    </row>
    <row r="145" spans="1:8" ht="20.100000000000001" customHeight="1">
      <c r="A145" s="237" t="s">
        <v>48</v>
      </c>
      <c r="B145" s="258">
        <v>0</v>
      </c>
      <c r="C145" s="238" t="e">
        <f>+#REF!</f>
        <v>#REF!</v>
      </c>
      <c r="D145" s="238" t="e">
        <f>+#REF!</f>
        <v>#REF!</v>
      </c>
      <c r="E145" s="238" t="e">
        <f>+#REF!</f>
        <v>#REF!</v>
      </c>
      <c r="F145" s="238" t="e">
        <f>+#REF!</f>
        <v>#REF!</v>
      </c>
      <c r="G145" s="249" t="e">
        <f t="shared" si="4"/>
        <v>#REF!</v>
      </c>
      <c r="H145" s="239" t="e">
        <f>+#REF!+#REF!+#REF!+#REF!</f>
        <v>#REF!</v>
      </c>
    </row>
    <row r="146" spans="1:8" ht="20.100000000000001" customHeight="1">
      <c r="A146" s="237" t="s">
        <v>49</v>
      </c>
      <c r="B146" s="258">
        <v>0</v>
      </c>
      <c r="C146" s="238" t="e">
        <f>+#REF!</f>
        <v>#REF!</v>
      </c>
      <c r="D146" s="238" t="e">
        <f>+#REF!</f>
        <v>#REF!</v>
      </c>
      <c r="E146" s="238" t="e">
        <f>+#REF!</f>
        <v>#REF!</v>
      </c>
      <c r="F146" s="238" t="e">
        <f>+#REF!</f>
        <v>#REF!</v>
      </c>
      <c r="G146" s="249" t="e">
        <f t="shared" si="4"/>
        <v>#REF!</v>
      </c>
      <c r="H146" s="239" t="e">
        <f>+#REF!+#REF!+#REF!+#REF!</f>
        <v>#REF!</v>
      </c>
    </row>
    <row r="147" spans="1:8" ht="20.100000000000001" customHeight="1">
      <c r="A147" s="237" t="s">
        <v>50</v>
      </c>
      <c r="B147" s="258">
        <v>0</v>
      </c>
      <c r="C147" s="238" t="e">
        <f>+#REF!</f>
        <v>#REF!</v>
      </c>
      <c r="D147" s="238" t="e">
        <f>+#REF!</f>
        <v>#REF!</v>
      </c>
      <c r="E147" s="238" t="e">
        <f>+#REF!</f>
        <v>#REF!</v>
      </c>
      <c r="F147" s="238" t="e">
        <f>+#REF!</f>
        <v>#REF!</v>
      </c>
      <c r="G147" s="249" t="e">
        <f t="shared" si="4"/>
        <v>#REF!</v>
      </c>
      <c r="H147" s="239" t="e">
        <f>+#REF!+#REF!+#REF!+#REF!</f>
        <v>#REF!</v>
      </c>
    </row>
    <row r="148" spans="1:8" ht="20.100000000000001" customHeight="1">
      <c r="A148" s="237" t="s">
        <v>51</v>
      </c>
      <c r="B148" s="258">
        <v>0</v>
      </c>
      <c r="C148" s="238" t="e">
        <f>+#REF!</f>
        <v>#REF!</v>
      </c>
      <c r="D148" s="238" t="e">
        <f>+#REF!</f>
        <v>#REF!</v>
      </c>
      <c r="E148" s="238" t="e">
        <f>+#REF!</f>
        <v>#REF!</v>
      </c>
      <c r="F148" s="238" t="e">
        <f>+#REF!</f>
        <v>#REF!</v>
      </c>
      <c r="G148" s="249" t="e">
        <f t="shared" si="4"/>
        <v>#REF!</v>
      </c>
      <c r="H148" s="239" t="e">
        <f>+#REF!+#REF!+#REF!+#REF!</f>
        <v>#REF!</v>
      </c>
    </row>
    <row r="149" spans="1:8" ht="20.100000000000001" customHeight="1">
      <c r="A149" s="237" t="s">
        <v>52</v>
      </c>
      <c r="B149" s="258">
        <v>0</v>
      </c>
      <c r="C149" s="238" t="e">
        <f>+#REF!</f>
        <v>#REF!</v>
      </c>
      <c r="D149" s="238" t="e">
        <f>+#REF!</f>
        <v>#REF!</v>
      </c>
      <c r="E149" s="238" t="e">
        <f>+#REF!</f>
        <v>#REF!</v>
      </c>
      <c r="F149" s="238" t="e">
        <f>+#REF!</f>
        <v>#REF!</v>
      </c>
      <c r="G149" s="249" t="e">
        <f t="shared" si="4"/>
        <v>#REF!</v>
      </c>
      <c r="H149" s="239" t="e">
        <f>+#REF!+#REF!+#REF!+#REF!</f>
        <v>#REF!</v>
      </c>
    </row>
    <row r="150" spans="1:8" ht="20.100000000000001" customHeight="1">
      <c r="A150" s="237" t="s">
        <v>53</v>
      </c>
      <c r="B150" s="258">
        <v>0</v>
      </c>
      <c r="C150" s="238" t="e">
        <f>+#REF!</f>
        <v>#REF!</v>
      </c>
      <c r="D150" s="238" t="e">
        <f>+#REF!</f>
        <v>#REF!</v>
      </c>
      <c r="E150" s="238" t="e">
        <f>+#REF!</f>
        <v>#REF!</v>
      </c>
      <c r="F150" s="238" t="e">
        <f>+#REF!</f>
        <v>#REF!</v>
      </c>
      <c r="G150" s="249" t="e">
        <f t="shared" si="4"/>
        <v>#REF!</v>
      </c>
      <c r="H150" s="239" t="e">
        <f>+#REF!+#REF!+#REF!+#REF!</f>
        <v>#REF!</v>
      </c>
    </row>
    <row r="151" spans="1:8" ht="5.0999999999999996" customHeight="1" thickBot="1">
      <c r="A151" s="246"/>
      <c r="B151" s="255"/>
      <c r="C151" s="247"/>
      <c r="D151" s="238" t="e">
        <f>+#REF!</f>
        <v>#REF!</v>
      </c>
      <c r="E151" s="247"/>
      <c r="F151" s="247"/>
      <c r="G151" s="247"/>
      <c r="H151" s="248"/>
    </row>
    <row r="152" spans="1:8" ht="26.1" customHeight="1" thickBot="1">
      <c r="A152" s="240" t="s">
        <v>54</v>
      </c>
      <c r="B152" s="241">
        <f>SUM(B133:B150)</f>
        <v>11</v>
      </c>
      <c r="C152" s="241" t="e">
        <f>SUM(C133:C150)</f>
        <v>#REF!</v>
      </c>
      <c r="D152" s="241" t="e">
        <f>SUM(D133:D150)</f>
        <v>#REF!</v>
      </c>
      <c r="E152" s="241" t="e">
        <f>SUM(E133:E150)</f>
        <v>#REF!</v>
      </c>
      <c r="F152" s="241" t="e">
        <f>SUM(F133:F150)</f>
        <v>#REF!</v>
      </c>
      <c r="G152" s="241" t="e">
        <f>SUM(B152:F152)</f>
        <v>#REF!</v>
      </c>
      <c r="H152" s="242" t="e">
        <f>SUM(H133:H149)</f>
        <v>#REF!</v>
      </c>
    </row>
    <row r="153" spans="1:8" ht="18" customHeight="1">
      <c r="A153" s="244" t="s">
        <v>55</v>
      </c>
      <c r="B153" s="243"/>
    </row>
    <row r="154" spans="1:8" ht="21" customHeight="1">
      <c r="A154" s="244" t="s">
        <v>56</v>
      </c>
      <c r="B154" s="244"/>
    </row>
    <row r="155" spans="1:8" ht="18" customHeight="1">
      <c r="A155" s="243" t="s">
        <v>57</v>
      </c>
      <c r="B155" s="243"/>
    </row>
    <row r="156" spans="1:8" ht="24" customHeight="1">
      <c r="A156" s="512" t="s">
        <v>305</v>
      </c>
      <c r="B156" s="513"/>
      <c r="C156" s="513"/>
      <c r="D156" s="513"/>
      <c r="E156" s="513"/>
      <c r="F156" s="513"/>
      <c r="G156" s="513"/>
      <c r="H156" s="513"/>
    </row>
    <row r="157" spans="1:8" ht="24" customHeight="1">
      <c r="A157" s="513" t="s">
        <v>21</v>
      </c>
      <c r="B157" s="513"/>
      <c r="C157" s="513"/>
      <c r="D157" s="513"/>
      <c r="E157" s="513"/>
      <c r="F157" s="513"/>
      <c r="G157" s="513"/>
      <c r="H157" s="513"/>
    </row>
    <row r="158" spans="1:8" ht="24" customHeight="1">
      <c r="A158" s="513" t="str">
        <f>+A3</f>
        <v>Al 31 de Marzo de 2020</v>
      </c>
      <c r="B158" s="513"/>
      <c r="C158" s="513"/>
      <c r="D158" s="513"/>
      <c r="E158" s="513"/>
      <c r="F158" s="513"/>
      <c r="G158" s="513"/>
      <c r="H158" s="513"/>
    </row>
    <row r="159" spans="1:8" ht="8.1" customHeight="1" thickBot="1"/>
    <row r="160" spans="1:8" ht="21" customHeight="1">
      <c r="A160" s="224"/>
      <c r="B160" s="257" t="s">
        <v>22</v>
      </c>
      <c r="C160" s="225" t="s">
        <v>23</v>
      </c>
      <c r="D160" s="225" t="s">
        <v>23</v>
      </c>
      <c r="E160" s="226" t="s">
        <v>24</v>
      </c>
      <c r="F160" s="226" t="s">
        <v>25</v>
      </c>
      <c r="G160" s="226" t="s">
        <v>23</v>
      </c>
      <c r="H160" s="227" t="s">
        <v>22</v>
      </c>
    </row>
    <row r="161" spans="1:8" ht="21" customHeight="1">
      <c r="A161" s="228"/>
      <c r="B161" s="253" t="s">
        <v>26</v>
      </c>
      <c r="C161" s="229" t="s">
        <v>27</v>
      </c>
      <c r="D161" s="229" t="s">
        <v>27</v>
      </c>
      <c r="E161" s="229" t="s">
        <v>27</v>
      </c>
      <c r="F161" s="229" t="s">
        <v>26</v>
      </c>
      <c r="G161" s="229" t="s">
        <v>28</v>
      </c>
      <c r="H161" s="230" t="s">
        <v>29</v>
      </c>
    </row>
    <row r="162" spans="1:8" ht="21" customHeight="1" thickBot="1">
      <c r="A162" s="231" t="s">
        <v>30</v>
      </c>
      <c r="B162" s="256" t="s">
        <v>31</v>
      </c>
      <c r="C162" s="232" t="s">
        <v>32</v>
      </c>
      <c r="D162" s="232" t="s">
        <v>6</v>
      </c>
      <c r="E162" s="232" t="s">
        <v>33</v>
      </c>
      <c r="F162" s="232" t="s">
        <v>34</v>
      </c>
      <c r="G162" s="232" t="s">
        <v>26</v>
      </c>
      <c r="H162" s="233" t="s">
        <v>35</v>
      </c>
    </row>
    <row r="163" spans="1:8" ht="6.95" customHeight="1">
      <c r="A163" s="234"/>
      <c r="B163" s="254"/>
      <c r="C163" s="235"/>
      <c r="D163" s="235"/>
      <c r="E163" s="235"/>
      <c r="F163" s="235"/>
      <c r="G163" s="235"/>
      <c r="H163" s="236"/>
    </row>
    <row r="164" spans="1:8" ht="20.100000000000001" customHeight="1">
      <c r="A164" s="237" t="s">
        <v>36</v>
      </c>
      <c r="B164" s="258">
        <v>5</v>
      </c>
      <c r="C164" s="238" t="e">
        <f>+#REF!</f>
        <v>#REF!</v>
      </c>
      <c r="D164" s="238" t="e">
        <f>+#REF!</f>
        <v>#REF!</v>
      </c>
      <c r="E164" s="238" t="e">
        <f>+#REF!</f>
        <v>#REF!</v>
      </c>
      <c r="F164" s="238" t="e">
        <f>+#REF!</f>
        <v>#REF!</v>
      </c>
      <c r="G164" s="249" t="e">
        <f>SUM(B164:F164)</f>
        <v>#REF!</v>
      </c>
      <c r="H164" s="239" t="e">
        <f>+#REF!</f>
        <v>#REF!</v>
      </c>
    </row>
    <row r="165" spans="1:8" ht="20.100000000000001" customHeight="1">
      <c r="A165" s="237" t="s">
        <v>37</v>
      </c>
      <c r="B165" s="258">
        <v>0</v>
      </c>
      <c r="C165" s="238" t="e">
        <f>+#REF!</f>
        <v>#REF!</v>
      </c>
      <c r="D165" s="238" t="e">
        <f>+#REF!</f>
        <v>#REF!</v>
      </c>
      <c r="E165" s="238" t="e">
        <f>+#REF!</f>
        <v>#REF!</v>
      </c>
      <c r="F165" s="238" t="e">
        <f>+#REF!</f>
        <v>#REF!</v>
      </c>
      <c r="G165" s="249" t="e">
        <f t="shared" ref="G165:G181" si="5">SUM(B165:F165)</f>
        <v>#REF!</v>
      </c>
      <c r="H165" s="239" t="e">
        <f>+#REF!</f>
        <v>#REF!</v>
      </c>
    </row>
    <row r="166" spans="1:8" ht="20.100000000000001" customHeight="1">
      <c r="A166" s="237" t="s">
        <v>38</v>
      </c>
      <c r="B166" s="258">
        <v>0</v>
      </c>
      <c r="C166" s="238" t="e">
        <f>+#REF!</f>
        <v>#REF!</v>
      </c>
      <c r="D166" s="238" t="e">
        <f>+#REF!</f>
        <v>#REF!</v>
      </c>
      <c r="E166" s="238" t="e">
        <f>+#REF!</f>
        <v>#REF!</v>
      </c>
      <c r="F166" s="238" t="e">
        <f>+#REF!</f>
        <v>#REF!</v>
      </c>
      <c r="G166" s="249" t="e">
        <f t="shared" si="5"/>
        <v>#REF!</v>
      </c>
      <c r="H166" s="239" t="e">
        <f>+#REF!</f>
        <v>#REF!</v>
      </c>
    </row>
    <row r="167" spans="1:8" ht="20.100000000000001" customHeight="1">
      <c r="A167" s="237" t="s">
        <v>39</v>
      </c>
      <c r="B167" s="258">
        <v>0</v>
      </c>
      <c r="C167" s="238" t="e">
        <f>+#REF!</f>
        <v>#REF!</v>
      </c>
      <c r="D167" s="238" t="e">
        <f>+#REF!</f>
        <v>#REF!</v>
      </c>
      <c r="E167" s="238" t="e">
        <f>+#REF!</f>
        <v>#REF!</v>
      </c>
      <c r="F167" s="238" t="e">
        <f>+#REF!</f>
        <v>#REF!</v>
      </c>
      <c r="G167" s="249" t="e">
        <f t="shared" si="5"/>
        <v>#REF!</v>
      </c>
      <c r="H167" s="239" t="e">
        <f>+#REF!</f>
        <v>#REF!</v>
      </c>
    </row>
    <row r="168" spans="1:8" ht="20.100000000000001" customHeight="1">
      <c r="A168" s="237" t="s">
        <v>40</v>
      </c>
      <c r="B168" s="258">
        <v>0</v>
      </c>
      <c r="C168" s="238" t="e">
        <f>+#REF!</f>
        <v>#REF!</v>
      </c>
      <c r="D168" s="238" t="e">
        <f>+#REF!</f>
        <v>#REF!</v>
      </c>
      <c r="E168" s="238" t="e">
        <f>+#REF!</f>
        <v>#REF!</v>
      </c>
      <c r="F168" s="238" t="e">
        <f>+#REF!</f>
        <v>#REF!</v>
      </c>
      <c r="G168" s="249" t="e">
        <f t="shared" si="5"/>
        <v>#REF!</v>
      </c>
      <c r="H168" s="239" t="e">
        <f>+#REF!</f>
        <v>#REF!</v>
      </c>
    </row>
    <row r="169" spans="1:8" ht="20.100000000000001" customHeight="1">
      <c r="A169" s="237" t="s">
        <v>41</v>
      </c>
      <c r="B169" s="258">
        <v>0</v>
      </c>
      <c r="C169" s="238" t="e">
        <f>+#REF!</f>
        <v>#REF!</v>
      </c>
      <c r="D169" s="238" t="e">
        <f>+#REF!</f>
        <v>#REF!</v>
      </c>
      <c r="E169" s="238" t="e">
        <f>+#REF!</f>
        <v>#REF!</v>
      </c>
      <c r="F169" s="238" t="e">
        <f>+#REF!</f>
        <v>#REF!</v>
      </c>
      <c r="G169" s="249" t="e">
        <f t="shared" si="5"/>
        <v>#REF!</v>
      </c>
      <c r="H169" s="239" t="e">
        <f>+#REF!</f>
        <v>#REF!</v>
      </c>
    </row>
    <row r="170" spans="1:8" ht="20.100000000000001" customHeight="1">
      <c r="A170" s="245" t="s">
        <v>42</v>
      </c>
      <c r="B170" s="259">
        <v>0</v>
      </c>
      <c r="C170" s="238" t="e">
        <f>+#REF!</f>
        <v>#REF!</v>
      </c>
      <c r="D170" s="238" t="e">
        <f>+#REF!</f>
        <v>#REF!</v>
      </c>
      <c r="E170" s="238" t="e">
        <f>+#REF!</f>
        <v>#REF!</v>
      </c>
      <c r="F170" s="238" t="e">
        <f>+#REF!</f>
        <v>#REF!</v>
      </c>
      <c r="G170" s="249" t="e">
        <f t="shared" si="5"/>
        <v>#REF!</v>
      </c>
      <c r="H170" s="239" t="e">
        <f>+#REF!</f>
        <v>#REF!</v>
      </c>
    </row>
    <row r="171" spans="1:8" ht="20.100000000000001" customHeight="1">
      <c r="A171" s="237" t="s">
        <v>43</v>
      </c>
      <c r="B171" s="258">
        <v>0</v>
      </c>
      <c r="C171" s="238" t="e">
        <f>+#REF!</f>
        <v>#REF!</v>
      </c>
      <c r="D171" s="238" t="e">
        <f>+#REF!</f>
        <v>#REF!</v>
      </c>
      <c r="E171" s="238" t="e">
        <f>+#REF!</f>
        <v>#REF!</v>
      </c>
      <c r="F171" s="238" t="e">
        <f>+#REF!</f>
        <v>#REF!</v>
      </c>
      <c r="G171" s="249" t="e">
        <f t="shared" si="5"/>
        <v>#REF!</v>
      </c>
      <c r="H171" s="239" t="e">
        <f>+#REF!</f>
        <v>#REF!</v>
      </c>
    </row>
    <row r="172" spans="1:8" ht="20.100000000000001" customHeight="1">
      <c r="A172" s="237" t="s">
        <v>44</v>
      </c>
      <c r="B172" s="258">
        <v>0</v>
      </c>
      <c r="C172" s="238" t="e">
        <f>+#REF!</f>
        <v>#REF!</v>
      </c>
      <c r="D172" s="238" t="e">
        <f>+#REF!</f>
        <v>#REF!</v>
      </c>
      <c r="E172" s="238" t="e">
        <f>+#REF!</f>
        <v>#REF!</v>
      </c>
      <c r="F172" s="238" t="e">
        <f>+#REF!</f>
        <v>#REF!</v>
      </c>
      <c r="G172" s="249" t="e">
        <f t="shared" si="5"/>
        <v>#REF!</v>
      </c>
      <c r="H172" s="239" t="e">
        <f>+#REF!</f>
        <v>#REF!</v>
      </c>
    </row>
    <row r="173" spans="1:8" ht="20.100000000000001" customHeight="1">
      <c r="A173" s="237" t="s">
        <v>45</v>
      </c>
      <c r="B173" s="258">
        <v>0</v>
      </c>
      <c r="C173" s="238" t="e">
        <f>+#REF!</f>
        <v>#REF!</v>
      </c>
      <c r="D173" s="238" t="e">
        <f>+#REF!</f>
        <v>#REF!</v>
      </c>
      <c r="E173" s="238" t="e">
        <f>+#REF!</f>
        <v>#REF!</v>
      </c>
      <c r="F173" s="238" t="e">
        <f>+#REF!</f>
        <v>#REF!</v>
      </c>
      <c r="G173" s="249" t="e">
        <f t="shared" si="5"/>
        <v>#REF!</v>
      </c>
      <c r="H173" s="239" t="e">
        <f>+#REF!</f>
        <v>#REF!</v>
      </c>
    </row>
    <row r="174" spans="1:8" ht="20.100000000000001" customHeight="1">
      <c r="A174" s="237" t="s">
        <v>46</v>
      </c>
      <c r="B174" s="258">
        <v>0</v>
      </c>
      <c r="C174" s="238" t="e">
        <f>+#REF!</f>
        <v>#REF!</v>
      </c>
      <c r="D174" s="238" t="e">
        <f>+#REF!</f>
        <v>#REF!</v>
      </c>
      <c r="E174" s="238" t="e">
        <f>+#REF!</f>
        <v>#REF!</v>
      </c>
      <c r="F174" s="238" t="e">
        <f>+#REF!</f>
        <v>#REF!</v>
      </c>
      <c r="G174" s="249" t="e">
        <f t="shared" si="5"/>
        <v>#REF!</v>
      </c>
      <c r="H174" s="239" t="e">
        <f>+#REF!</f>
        <v>#REF!</v>
      </c>
    </row>
    <row r="175" spans="1:8" ht="20.100000000000001" customHeight="1">
      <c r="A175" s="237" t="s">
        <v>47</v>
      </c>
      <c r="B175" s="258">
        <v>0</v>
      </c>
      <c r="C175" s="238" t="e">
        <f>+#REF!</f>
        <v>#REF!</v>
      </c>
      <c r="D175" s="238" t="e">
        <f>+#REF!</f>
        <v>#REF!</v>
      </c>
      <c r="E175" s="238" t="e">
        <f>+#REF!</f>
        <v>#REF!</v>
      </c>
      <c r="F175" s="238" t="e">
        <f>+#REF!</f>
        <v>#REF!</v>
      </c>
      <c r="G175" s="249" t="e">
        <f t="shared" si="5"/>
        <v>#REF!</v>
      </c>
      <c r="H175" s="239" t="e">
        <f>+#REF!</f>
        <v>#REF!</v>
      </c>
    </row>
    <row r="176" spans="1:8" ht="20.100000000000001" customHeight="1">
      <c r="A176" s="237" t="s">
        <v>48</v>
      </c>
      <c r="B176" s="258">
        <v>0</v>
      </c>
      <c r="C176" s="238" t="e">
        <f>+#REF!</f>
        <v>#REF!</v>
      </c>
      <c r="D176" s="238" t="e">
        <f>+#REF!</f>
        <v>#REF!</v>
      </c>
      <c r="E176" s="238" t="e">
        <f>+#REF!</f>
        <v>#REF!</v>
      </c>
      <c r="F176" s="238" t="e">
        <f>+#REF!</f>
        <v>#REF!</v>
      </c>
      <c r="G176" s="249" t="e">
        <f t="shared" si="5"/>
        <v>#REF!</v>
      </c>
      <c r="H176" s="239" t="e">
        <f>+#REF!</f>
        <v>#REF!</v>
      </c>
    </row>
    <row r="177" spans="1:8" ht="20.100000000000001" customHeight="1">
      <c r="A177" s="237" t="s">
        <v>49</v>
      </c>
      <c r="B177" s="258">
        <v>0</v>
      </c>
      <c r="C177" s="238" t="e">
        <f>+#REF!</f>
        <v>#REF!</v>
      </c>
      <c r="D177" s="238" t="e">
        <f>+#REF!</f>
        <v>#REF!</v>
      </c>
      <c r="E177" s="238" t="e">
        <f>+#REF!</f>
        <v>#REF!</v>
      </c>
      <c r="F177" s="238" t="e">
        <f>+#REF!</f>
        <v>#REF!</v>
      </c>
      <c r="G177" s="249" t="e">
        <f t="shared" si="5"/>
        <v>#REF!</v>
      </c>
      <c r="H177" s="239" t="e">
        <f>+#REF!</f>
        <v>#REF!</v>
      </c>
    </row>
    <row r="178" spans="1:8" ht="20.100000000000001" customHeight="1">
      <c r="A178" s="237" t="s">
        <v>50</v>
      </c>
      <c r="B178" s="258">
        <v>0</v>
      </c>
      <c r="C178" s="238" t="e">
        <f>+#REF!</f>
        <v>#REF!</v>
      </c>
      <c r="D178" s="238" t="e">
        <f>+#REF!</f>
        <v>#REF!</v>
      </c>
      <c r="E178" s="238" t="e">
        <f>+#REF!</f>
        <v>#REF!</v>
      </c>
      <c r="F178" s="238" t="e">
        <f>+#REF!</f>
        <v>#REF!</v>
      </c>
      <c r="G178" s="249" t="e">
        <f t="shared" si="5"/>
        <v>#REF!</v>
      </c>
      <c r="H178" s="239" t="e">
        <f>+#REF!</f>
        <v>#REF!</v>
      </c>
    </row>
    <row r="179" spans="1:8" ht="20.100000000000001" customHeight="1">
      <c r="A179" s="237" t="s">
        <v>51</v>
      </c>
      <c r="B179" s="258">
        <v>0</v>
      </c>
      <c r="C179" s="238" t="e">
        <f>+#REF!</f>
        <v>#REF!</v>
      </c>
      <c r="D179" s="238" t="e">
        <f>+#REF!</f>
        <v>#REF!</v>
      </c>
      <c r="E179" s="238" t="e">
        <f>+#REF!</f>
        <v>#REF!</v>
      </c>
      <c r="F179" s="238" t="e">
        <f>+#REF!</f>
        <v>#REF!</v>
      </c>
      <c r="G179" s="249" t="e">
        <f t="shared" si="5"/>
        <v>#REF!</v>
      </c>
      <c r="H179" s="239" t="e">
        <f>+#REF!</f>
        <v>#REF!</v>
      </c>
    </row>
    <row r="180" spans="1:8" ht="20.100000000000001" customHeight="1">
      <c r="A180" s="237" t="s">
        <v>52</v>
      </c>
      <c r="B180" s="258">
        <v>0</v>
      </c>
      <c r="C180" s="238" t="e">
        <f>+#REF!</f>
        <v>#REF!</v>
      </c>
      <c r="D180" s="238" t="e">
        <f>+#REF!</f>
        <v>#REF!</v>
      </c>
      <c r="E180" s="238" t="e">
        <f>+#REF!</f>
        <v>#REF!</v>
      </c>
      <c r="F180" s="238" t="e">
        <f>+#REF!</f>
        <v>#REF!</v>
      </c>
      <c r="G180" s="249" t="e">
        <f t="shared" si="5"/>
        <v>#REF!</v>
      </c>
      <c r="H180" s="239" t="e">
        <f>+#REF!</f>
        <v>#REF!</v>
      </c>
    </row>
    <row r="181" spans="1:8" ht="20.100000000000001" customHeight="1">
      <c r="A181" s="237" t="s">
        <v>53</v>
      </c>
      <c r="B181" s="258">
        <v>0</v>
      </c>
      <c r="C181" s="238" t="e">
        <f>+#REF!</f>
        <v>#REF!</v>
      </c>
      <c r="D181" s="238" t="e">
        <f>+#REF!</f>
        <v>#REF!</v>
      </c>
      <c r="E181" s="238" t="e">
        <f>+#REF!</f>
        <v>#REF!</v>
      </c>
      <c r="F181" s="238" t="e">
        <f>+#REF!</f>
        <v>#REF!</v>
      </c>
      <c r="G181" s="249" t="e">
        <f t="shared" si="5"/>
        <v>#REF!</v>
      </c>
      <c r="H181" s="239" t="e">
        <f>+#REF!</f>
        <v>#REF!</v>
      </c>
    </row>
    <row r="182" spans="1:8" ht="5.0999999999999996" customHeight="1" thickBot="1">
      <c r="A182" s="246"/>
      <c r="B182" s="255"/>
      <c r="C182" s="247"/>
      <c r="D182" s="247"/>
      <c r="E182" s="247"/>
      <c r="F182" s="247"/>
      <c r="G182" s="247"/>
      <c r="H182" s="248"/>
    </row>
    <row r="183" spans="1:8" ht="26.1" customHeight="1" thickBot="1">
      <c r="A183" s="240" t="s">
        <v>54</v>
      </c>
      <c r="B183" s="241">
        <f>SUM(B164:B181)</f>
        <v>5</v>
      </c>
      <c r="C183" s="241" t="e">
        <f>SUM(C164:C181)</f>
        <v>#REF!</v>
      </c>
      <c r="D183" s="241" t="e">
        <f>SUM(D164:D181)</f>
        <v>#REF!</v>
      </c>
      <c r="E183" s="241" t="e">
        <f>SUM(E164:E181)</f>
        <v>#REF!</v>
      </c>
      <c r="F183" s="241" t="e">
        <f>SUM(F164:F181)</f>
        <v>#REF!</v>
      </c>
      <c r="G183" s="241" t="e">
        <f>SUM(B183:F183)</f>
        <v>#REF!</v>
      </c>
      <c r="H183" s="242" t="e">
        <f>SUM(H164:H181)</f>
        <v>#REF!</v>
      </c>
    </row>
    <row r="184" spans="1:8" ht="18" customHeight="1">
      <c r="A184" s="244" t="s">
        <v>55</v>
      </c>
      <c r="B184" s="243"/>
    </row>
    <row r="185" spans="1:8" ht="21" customHeight="1">
      <c r="A185" s="244" t="s">
        <v>56</v>
      </c>
      <c r="B185" s="244"/>
    </row>
    <row r="186" spans="1:8" ht="18" customHeight="1">
      <c r="A186" s="243" t="s">
        <v>57</v>
      </c>
      <c r="B186" s="243"/>
    </row>
    <row r="187" spans="1:8" ht="24" customHeight="1">
      <c r="A187" s="513" t="s">
        <v>306</v>
      </c>
      <c r="B187" s="513"/>
      <c r="C187" s="513"/>
      <c r="D187" s="513"/>
      <c r="E187" s="513"/>
      <c r="F187" s="513"/>
      <c r="G187" s="513"/>
      <c r="H187" s="513"/>
    </row>
    <row r="188" spans="1:8" ht="24" customHeight="1">
      <c r="A188" s="513" t="s">
        <v>21</v>
      </c>
      <c r="B188" s="513"/>
      <c r="C188" s="513"/>
      <c r="D188" s="513"/>
      <c r="E188" s="513"/>
      <c r="F188" s="513"/>
      <c r="G188" s="513"/>
      <c r="H188" s="513"/>
    </row>
    <row r="189" spans="1:8" ht="24" customHeight="1">
      <c r="A189" s="513" t="str">
        <f>+A3</f>
        <v>Al 31 de Marzo de 2020</v>
      </c>
      <c r="B189" s="513"/>
      <c r="C189" s="513"/>
      <c r="D189" s="513"/>
      <c r="E189" s="513"/>
      <c r="F189" s="513"/>
      <c r="G189" s="513"/>
      <c r="H189" s="513"/>
    </row>
    <row r="190" spans="1:8" ht="8.1" customHeight="1" thickBot="1"/>
    <row r="191" spans="1:8" ht="21" customHeight="1">
      <c r="A191" s="224"/>
      <c r="B191" s="257" t="s">
        <v>22</v>
      </c>
      <c r="C191" s="225" t="s">
        <v>23</v>
      </c>
      <c r="D191" s="225" t="s">
        <v>23</v>
      </c>
      <c r="E191" s="226" t="s">
        <v>24</v>
      </c>
      <c r="F191" s="226" t="s">
        <v>25</v>
      </c>
      <c r="G191" s="226" t="s">
        <v>23</v>
      </c>
      <c r="H191" s="227" t="s">
        <v>22</v>
      </c>
    </row>
    <row r="192" spans="1:8" ht="21" customHeight="1">
      <c r="A192" s="228"/>
      <c r="B192" s="253" t="s">
        <v>26</v>
      </c>
      <c r="C192" s="229" t="s">
        <v>27</v>
      </c>
      <c r="D192" s="229" t="s">
        <v>27</v>
      </c>
      <c r="E192" s="229" t="s">
        <v>27</v>
      </c>
      <c r="F192" s="229" t="s">
        <v>26</v>
      </c>
      <c r="G192" s="229" t="s">
        <v>28</v>
      </c>
      <c r="H192" s="230" t="s">
        <v>29</v>
      </c>
    </row>
    <row r="193" spans="1:8" ht="21" customHeight="1" thickBot="1">
      <c r="A193" s="231" t="s">
        <v>30</v>
      </c>
      <c r="B193" s="256" t="s">
        <v>31</v>
      </c>
      <c r="C193" s="232" t="s">
        <v>32</v>
      </c>
      <c r="D193" s="232" t="s">
        <v>6</v>
      </c>
      <c r="E193" s="232" t="s">
        <v>33</v>
      </c>
      <c r="F193" s="232" t="s">
        <v>34</v>
      </c>
      <c r="G193" s="232" t="s">
        <v>26</v>
      </c>
      <c r="H193" s="233" t="s">
        <v>35</v>
      </c>
    </row>
    <row r="194" spans="1:8" ht="6.95" customHeight="1">
      <c r="A194" s="234"/>
      <c r="B194" s="254"/>
      <c r="C194" s="235"/>
      <c r="D194" s="235"/>
      <c r="E194" s="235"/>
      <c r="F194" s="235"/>
      <c r="G194" s="235"/>
      <c r="H194" s="236"/>
    </row>
    <row r="195" spans="1:8" ht="20.100000000000001" customHeight="1">
      <c r="A195" s="237" t="s">
        <v>36</v>
      </c>
      <c r="B195" s="258">
        <v>1</v>
      </c>
      <c r="C195" s="238" t="e">
        <f>+#REF!</f>
        <v>#REF!</v>
      </c>
      <c r="D195" s="238" t="e">
        <f>+#REF!</f>
        <v>#REF!</v>
      </c>
      <c r="E195" s="238" t="e">
        <f>+#REF!</f>
        <v>#REF!</v>
      </c>
      <c r="F195" s="238" t="e">
        <f>+#REF!</f>
        <v>#REF!</v>
      </c>
      <c r="G195" s="249" t="e">
        <f>SUM(B195:F195)</f>
        <v>#REF!</v>
      </c>
      <c r="H195" s="239" t="e">
        <f>+#REF!</f>
        <v>#REF!</v>
      </c>
    </row>
    <row r="196" spans="1:8" ht="20.100000000000001" customHeight="1">
      <c r="A196" s="237" t="s">
        <v>37</v>
      </c>
      <c r="B196" s="258">
        <v>0</v>
      </c>
      <c r="C196" s="238" t="e">
        <f>+#REF!</f>
        <v>#REF!</v>
      </c>
      <c r="D196" s="238" t="e">
        <f>+#REF!</f>
        <v>#REF!</v>
      </c>
      <c r="E196" s="238" t="e">
        <f>+#REF!</f>
        <v>#REF!</v>
      </c>
      <c r="F196" s="238" t="e">
        <f>+#REF!</f>
        <v>#REF!</v>
      </c>
      <c r="G196" s="249" t="e">
        <f t="shared" ref="G196:G212" si="6">SUM(B196:F196)</f>
        <v>#REF!</v>
      </c>
      <c r="H196" s="239" t="e">
        <f>+#REF!</f>
        <v>#REF!</v>
      </c>
    </row>
    <row r="197" spans="1:8" ht="20.100000000000001" customHeight="1">
      <c r="A197" s="237" t="s">
        <v>38</v>
      </c>
      <c r="B197" s="258">
        <v>0</v>
      </c>
      <c r="C197" s="238" t="e">
        <f>+#REF!</f>
        <v>#REF!</v>
      </c>
      <c r="D197" s="238" t="e">
        <f>+#REF!</f>
        <v>#REF!</v>
      </c>
      <c r="E197" s="238" t="e">
        <f>+#REF!</f>
        <v>#REF!</v>
      </c>
      <c r="F197" s="238" t="e">
        <f>+#REF!</f>
        <v>#REF!</v>
      </c>
      <c r="G197" s="249" t="e">
        <f t="shared" si="6"/>
        <v>#REF!</v>
      </c>
      <c r="H197" s="239" t="e">
        <f>+#REF!</f>
        <v>#REF!</v>
      </c>
    </row>
    <row r="198" spans="1:8" ht="20.100000000000001" customHeight="1">
      <c r="A198" s="237" t="s">
        <v>39</v>
      </c>
      <c r="B198" s="258">
        <v>0</v>
      </c>
      <c r="C198" s="238" t="e">
        <f>+#REF!</f>
        <v>#REF!</v>
      </c>
      <c r="D198" s="238" t="e">
        <f>+#REF!</f>
        <v>#REF!</v>
      </c>
      <c r="E198" s="238" t="e">
        <f>+#REF!</f>
        <v>#REF!</v>
      </c>
      <c r="F198" s="238" t="e">
        <f>+#REF!</f>
        <v>#REF!</v>
      </c>
      <c r="G198" s="249" t="e">
        <f t="shared" si="6"/>
        <v>#REF!</v>
      </c>
      <c r="H198" s="239" t="e">
        <f>+#REF!</f>
        <v>#REF!</v>
      </c>
    </row>
    <row r="199" spans="1:8" ht="20.100000000000001" customHeight="1">
      <c r="A199" s="237" t="s">
        <v>40</v>
      </c>
      <c r="B199" s="258">
        <v>0</v>
      </c>
      <c r="C199" s="238" t="e">
        <f>+#REF!</f>
        <v>#REF!</v>
      </c>
      <c r="D199" s="238" t="e">
        <f>+#REF!</f>
        <v>#REF!</v>
      </c>
      <c r="E199" s="238" t="e">
        <f>+#REF!</f>
        <v>#REF!</v>
      </c>
      <c r="F199" s="238" t="e">
        <f>+#REF!</f>
        <v>#REF!</v>
      </c>
      <c r="G199" s="249" t="e">
        <f t="shared" si="6"/>
        <v>#REF!</v>
      </c>
      <c r="H199" s="239" t="e">
        <f>+#REF!</f>
        <v>#REF!</v>
      </c>
    </row>
    <row r="200" spans="1:8" ht="20.100000000000001" customHeight="1">
      <c r="A200" s="237" t="s">
        <v>41</v>
      </c>
      <c r="B200" s="258">
        <v>0</v>
      </c>
      <c r="C200" s="238" t="e">
        <f>+#REF!</f>
        <v>#REF!</v>
      </c>
      <c r="D200" s="238" t="e">
        <f>+#REF!</f>
        <v>#REF!</v>
      </c>
      <c r="E200" s="238" t="e">
        <f>+#REF!</f>
        <v>#REF!</v>
      </c>
      <c r="F200" s="238" t="e">
        <f>+#REF!</f>
        <v>#REF!</v>
      </c>
      <c r="G200" s="249" t="e">
        <f t="shared" si="6"/>
        <v>#REF!</v>
      </c>
      <c r="H200" s="239" t="e">
        <f>+#REF!</f>
        <v>#REF!</v>
      </c>
    </row>
    <row r="201" spans="1:8" ht="20.100000000000001" customHeight="1">
      <c r="A201" s="245" t="s">
        <v>42</v>
      </c>
      <c r="B201" s="259">
        <v>0</v>
      </c>
      <c r="C201" s="238" t="e">
        <f>+#REF!</f>
        <v>#REF!</v>
      </c>
      <c r="D201" s="238" t="e">
        <f>+#REF!</f>
        <v>#REF!</v>
      </c>
      <c r="E201" s="238" t="e">
        <f>+#REF!</f>
        <v>#REF!</v>
      </c>
      <c r="F201" s="238" t="e">
        <f>+#REF!</f>
        <v>#REF!</v>
      </c>
      <c r="G201" s="249" t="e">
        <f t="shared" si="6"/>
        <v>#REF!</v>
      </c>
      <c r="H201" s="239" t="e">
        <f>+#REF!</f>
        <v>#REF!</v>
      </c>
    </row>
    <row r="202" spans="1:8" ht="20.100000000000001" customHeight="1">
      <c r="A202" s="237" t="s">
        <v>43</v>
      </c>
      <c r="B202" s="258">
        <v>0</v>
      </c>
      <c r="C202" s="238" t="e">
        <f>+#REF!</f>
        <v>#REF!</v>
      </c>
      <c r="D202" s="238" t="e">
        <f>+#REF!</f>
        <v>#REF!</v>
      </c>
      <c r="E202" s="238" t="e">
        <f>+#REF!</f>
        <v>#REF!</v>
      </c>
      <c r="F202" s="238" t="e">
        <f>+#REF!</f>
        <v>#REF!</v>
      </c>
      <c r="G202" s="249" t="e">
        <f t="shared" si="6"/>
        <v>#REF!</v>
      </c>
      <c r="H202" s="239" t="e">
        <f>+#REF!</f>
        <v>#REF!</v>
      </c>
    </row>
    <row r="203" spans="1:8" ht="20.100000000000001" customHeight="1">
      <c r="A203" s="237" t="s">
        <v>44</v>
      </c>
      <c r="B203" s="258">
        <v>0</v>
      </c>
      <c r="C203" s="238" t="e">
        <f>+#REF!</f>
        <v>#REF!</v>
      </c>
      <c r="D203" s="238" t="e">
        <f>+#REF!</f>
        <v>#REF!</v>
      </c>
      <c r="E203" s="238" t="e">
        <f>+#REF!</f>
        <v>#REF!</v>
      </c>
      <c r="F203" s="238" t="e">
        <f>+#REF!</f>
        <v>#REF!</v>
      </c>
      <c r="G203" s="249" t="e">
        <f t="shared" si="6"/>
        <v>#REF!</v>
      </c>
      <c r="H203" s="239" t="e">
        <f>+#REF!</f>
        <v>#REF!</v>
      </c>
    </row>
    <row r="204" spans="1:8" ht="20.100000000000001" customHeight="1">
      <c r="A204" s="237" t="s">
        <v>45</v>
      </c>
      <c r="B204" s="258">
        <v>0</v>
      </c>
      <c r="C204" s="238" t="e">
        <f>+#REF!</f>
        <v>#REF!</v>
      </c>
      <c r="D204" s="238" t="e">
        <f>+#REF!</f>
        <v>#REF!</v>
      </c>
      <c r="E204" s="238" t="e">
        <f>+#REF!</f>
        <v>#REF!</v>
      </c>
      <c r="F204" s="238" t="e">
        <f>+#REF!</f>
        <v>#REF!</v>
      </c>
      <c r="G204" s="249" t="e">
        <f t="shared" si="6"/>
        <v>#REF!</v>
      </c>
      <c r="H204" s="239" t="e">
        <f>+#REF!</f>
        <v>#REF!</v>
      </c>
    </row>
    <row r="205" spans="1:8" ht="20.100000000000001" customHeight="1">
      <c r="A205" s="237" t="s">
        <v>46</v>
      </c>
      <c r="B205" s="258">
        <v>0</v>
      </c>
      <c r="C205" s="238" t="e">
        <f>+#REF!</f>
        <v>#REF!</v>
      </c>
      <c r="D205" s="238" t="e">
        <f>+#REF!</f>
        <v>#REF!</v>
      </c>
      <c r="E205" s="238" t="e">
        <f>+#REF!</f>
        <v>#REF!</v>
      </c>
      <c r="F205" s="238" t="e">
        <f>+#REF!</f>
        <v>#REF!</v>
      </c>
      <c r="G205" s="249" t="e">
        <f t="shared" si="6"/>
        <v>#REF!</v>
      </c>
      <c r="H205" s="239" t="e">
        <f>+#REF!</f>
        <v>#REF!</v>
      </c>
    </row>
    <row r="206" spans="1:8" ht="20.100000000000001" customHeight="1">
      <c r="A206" s="237" t="s">
        <v>47</v>
      </c>
      <c r="B206" s="258">
        <v>0</v>
      </c>
      <c r="C206" s="238" t="e">
        <f>+#REF!</f>
        <v>#REF!</v>
      </c>
      <c r="D206" s="238" t="e">
        <f>+#REF!</f>
        <v>#REF!</v>
      </c>
      <c r="E206" s="238" t="e">
        <f>+#REF!</f>
        <v>#REF!</v>
      </c>
      <c r="F206" s="238" t="e">
        <f>+#REF!</f>
        <v>#REF!</v>
      </c>
      <c r="G206" s="249" t="e">
        <f t="shared" si="6"/>
        <v>#REF!</v>
      </c>
      <c r="H206" s="239" t="e">
        <f>+#REF!</f>
        <v>#REF!</v>
      </c>
    </row>
    <row r="207" spans="1:8" ht="20.100000000000001" customHeight="1">
      <c r="A207" s="237" t="s">
        <v>48</v>
      </c>
      <c r="B207" s="258">
        <v>0</v>
      </c>
      <c r="C207" s="238" t="e">
        <f>+#REF!</f>
        <v>#REF!</v>
      </c>
      <c r="D207" s="238" t="e">
        <f>+#REF!</f>
        <v>#REF!</v>
      </c>
      <c r="E207" s="238" t="e">
        <f>+#REF!</f>
        <v>#REF!</v>
      </c>
      <c r="F207" s="238" t="e">
        <f>+#REF!</f>
        <v>#REF!</v>
      </c>
      <c r="G207" s="249" t="e">
        <f t="shared" si="6"/>
        <v>#REF!</v>
      </c>
      <c r="H207" s="239" t="e">
        <f>+#REF!</f>
        <v>#REF!</v>
      </c>
    </row>
    <row r="208" spans="1:8" ht="20.100000000000001" customHeight="1">
      <c r="A208" s="237" t="s">
        <v>49</v>
      </c>
      <c r="B208" s="258">
        <v>0</v>
      </c>
      <c r="C208" s="238" t="e">
        <f>+#REF!</f>
        <v>#REF!</v>
      </c>
      <c r="D208" s="238" t="e">
        <f>+#REF!</f>
        <v>#REF!</v>
      </c>
      <c r="E208" s="238" t="e">
        <f>+#REF!</f>
        <v>#REF!</v>
      </c>
      <c r="F208" s="238" t="e">
        <f>+#REF!</f>
        <v>#REF!</v>
      </c>
      <c r="G208" s="249" t="e">
        <f t="shared" si="6"/>
        <v>#REF!</v>
      </c>
      <c r="H208" s="239" t="e">
        <f>+#REF!</f>
        <v>#REF!</v>
      </c>
    </row>
    <row r="209" spans="1:8" ht="20.100000000000001" customHeight="1">
      <c r="A209" s="237" t="s">
        <v>50</v>
      </c>
      <c r="B209" s="258">
        <v>0</v>
      </c>
      <c r="C209" s="238" t="e">
        <f>+#REF!</f>
        <v>#REF!</v>
      </c>
      <c r="D209" s="238" t="e">
        <f>+#REF!</f>
        <v>#REF!</v>
      </c>
      <c r="E209" s="238" t="e">
        <f>+#REF!</f>
        <v>#REF!</v>
      </c>
      <c r="F209" s="238" t="e">
        <f>+#REF!</f>
        <v>#REF!</v>
      </c>
      <c r="G209" s="249" t="e">
        <f t="shared" si="6"/>
        <v>#REF!</v>
      </c>
      <c r="H209" s="239" t="e">
        <f>+#REF!</f>
        <v>#REF!</v>
      </c>
    </row>
    <row r="210" spans="1:8" ht="20.100000000000001" customHeight="1">
      <c r="A210" s="237" t="s">
        <v>51</v>
      </c>
      <c r="B210" s="258">
        <v>0</v>
      </c>
      <c r="C210" s="238" t="e">
        <f>+#REF!</f>
        <v>#REF!</v>
      </c>
      <c r="D210" s="238" t="e">
        <f>+#REF!</f>
        <v>#REF!</v>
      </c>
      <c r="E210" s="238" t="e">
        <f>+#REF!</f>
        <v>#REF!</v>
      </c>
      <c r="F210" s="238" t="e">
        <f>+#REF!</f>
        <v>#REF!</v>
      </c>
      <c r="G210" s="249" t="e">
        <f t="shared" si="6"/>
        <v>#REF!</v>
      </c>
      <c r="H210" s="239" t="e">
        <f>+#REF!</f>
        <v>#REF!</v>
      </c>
    </row>
    <row r="211" spans="1:8" ht="20.100000000000001" customHeight="1">
      <c r="A211" s="237" t="s">
        <v>52</v>
      </c>
      <c r="B211" s="258">
        <v>0</v>
      </c>
      <c r="C211" s="238" t="e">
        <f>+#REF!</f>
        <v>#REF!</v>
      </c>
      <c r="D211" s="238" t="e">
        <f>+#REF!</f>
        <v>#REF!</v>
      </c>
      <c r="E211" s="238" t="e">
        <f>+#REF!</f>
        <v>#REF!</v>
      </c>
      <c r="F211" s="238" t="e">
        <f>+#REF!</f>
        <v>#REF!</v>
      </c>
      <c r="G211" s="249" t="e">
        <f t="shared" si="6"/>
        <v>#REF!</v>
      </c>
      <c r="H211" s="239" t="e">
        <f>+#REF!</f>
        <v>#REF!</v>
      </c>
    </row>
    <row r="212" spans="1:8" ht="20.100000000000001" customHeight="1">
      <c r="A212" s="237" t="s">
        <v>53</v>
      </c>
      <c r="B212" s="258">
        <v>0</v>
      </c>
      <c r="C212" s="238" t="e">
        <f>+#REF!</f>
        <v>#REF!</v>
      </c>
      <c r="D212" s="238" t="e">
        <f>+#REF!</f>
        <v>#REF!</v>
      </c>
      <c r="E212" s="238" t="e">
        <f>+#REF!</f>
        <v>#REF!</v>
      </c>
      <c r="F212" s="238" t="e">
        <f>+#REF!</f>
        <v>#REF!</v>
      </c>
      <c r="G212" s="249" t="e">
        <f t="shared" si="6"/>
        <v>#REF!</v>
      </c>
      <c r="H212" s="239" t="e">
        <f>+#REF!</f>
        <v>#REF!</v>
      </c>
    </row>
    <row r="213" spans="1:8" ht="5.0999999999999996" customHeight="1" thickBot="1">
      <c r="A213" s="246"/>
      <c r="B213" s="255"/>
      <c r="C213" s="247"/>
      <c r="D213" s="247"/>
      <c r="E213" s="247"/>
      <c r="F213" s="247"/>
      <c r="G213" s="247"/>
      <c r="H213" s="248"/>
    </row>
    <row r="214" spans="1:8" ht="26.1" customHeight="1" thickBot="1">
      <c r="A214" s="240" t="s">
        <v>54</v>
      </c>
      <c r="B214" s="241">
        <f>SUM(B195:B212)</f>
        <v>1</v>
      </c>
      <c r="C214" s="241" t="e">
        <f>SUM(C195:C212)</f>
        <v>#REF!</v>
      </c>
      <c r="D214" s="241" t="e">
        <f>SUM(D195:D212)</f>
        <v>#REF!</v>
      </c>
      <c r="E214" s="241" t="e">
        <f>SUM(E195:E212)</f>
        <v>#REF!</v>
      </c>
      <c r="F214" s="241" t="e">
        <f>SUM(F195:F212)</f>
        <v>#REF!</v>
      </c>
      <c r="G214" s="241" t="e">
        <f>SUM(B214:F214)</f>
        <v>#REF!</v>
      </c>
      <c r="H214" s="242" t="e">
        <f>SUM(H195:H212)</f>
        <v>#REF!</v>
      </c>
    </row>
    <row r="215" spans="1:8" ht="18" customHeight="1">
      <c r="A215" s="244" t="s">
        <v>55</v>
      </c>
      <c r="B215" s="243"/>
    </row>
    <row r="216" spans="1:8" ht="21" customHeight="1">
      <c r="A216" s="244" t="s">
        <v>56</v>
      </c>
      <c r="B216" s="244"/>
    </row>
    <row r="217" spans="1:8" ht="18" customHeight="1">
      <c r="A217" s="243" t="s">
        <v>57</v>
      </c>
      <c r="B217" s="243"/>
    </row>
    <row r="218" spans="1:8" ht="24" customHeight="1">
      <c r="A218" s="513" t="s">
        <v>307</v>
      </c>
      <c r="B218" s="513"/>
      <c r="C218" s="513"/>
      <c r="D218" s="513"/>
      <c r="E218" s="513"/>
      <c r="F218" s="513"/>
      <c r="G218" s="513"/>
      <c r="H218" s="513"/>
    </row>
    <row r="219" spans="1:8" ht="24" customHeight="1">
      <c r="A219" s="513" t="s">
        <v>21</v>
      </c>
      <c r="B219" s="513"/>
      <c r="C219" s="513"/>
      <c r="D219" s="513"/>
      <c r="E219" s="513"/>
      <c r="F219" s="513"/>
      <c r="G219" s="513"/>
      <c r="H219" s="513"/>
    </row>
    <row r="220" spans="1:8" ht="24" customHeight="1">
      <c r="A220" s="513" t="str">
        <f>+A3</f>
        <v>Al 31 de Marzo de 2020</v>
      </c>
      <c r="B220" s="513"/>
      <c r="C220" s="513"/>
      <c r="D220" s="513"/>
      <c r="E220" s="513"/>
      <c r="F220" s="513"/>
      <c r="G220" s="513"/>
      <c r="H220" s="513"/>
    </row>
    <row r="221" spans="1:8" ht="8.1" customHeight="1" thickBot="1"/>
    <row r="222" spans="1:8" ht="21" customHeight="1">
      <c r="A222" s="224"/>
      <c r="B222" s="257" t="s">
        <v>22</v>
      </c>
      <c r="C222" s="225" t="s">
        <v>23</v>
      </c>
      <c r="D222" s="225" t="s">
        <v>23</v>
      </c>
      <c r="E222" s="226" t="s">
        <v>24</v>
      </c>
      <c r="F222" s="226" t="s">
        <v>25</v>
      </c>
      <c r="G222" s="226" t="s">
        <v>23</v>
      </c>
      <c r="H222" s="227" t="s">
        <v>22</v>
      </c>
    </row>
    <row r="223" spans="1:8" ht="21" customHeight="1">
      <c r="A223" s="228"/>
      <c r="B223" s="253" t="s">
        <v>26</v>
      </c>
      <c r="C223" s="229" t="s">
        <v>27</v>
      </c>
      <c r="D223" s="229" t="s">
        <v>27</v>
      </c>
      <c r="E223" s="229" t="s">
        <v>27</v>
      </c>
      <c r="F223" s="229" t="s">
        <v>26</v>
      </c>
      <c r="G223" s="229" t="s">
        <v>28</v>
      </c>
      <c r="H223" s="230" t="s">
        <v>29</v>
      </c>
    </row>
    <row r="224" spans="1:8" ht="21" customHeight="1" thickBot="1">
      <c r="A224" s="231" t="s">
        <v>30</v>
      </c>
      <c r="B224" s="256" t="s">
        <v>31</v>
      </c>
      <c r="C224" s="232" t="s">
        <v>32</v>
      </c>
      <c r="D224" s="232" t="s">
        <v>6</v>
      </c>
      <c r="E224" s="232" t="s">
        <v>33</v>
      </c>
      <c r="F224" s="232" t="s">
        <v>34</v>
      </c>
      <c r="G224" s="232" t="s">
        <v>26</v>
      </c>
      <c r="H224" s="233" t="s">
        <v>35</v>
      </c>
    </row>
    <row r="225" spans="1:8" ht="6.95" customHeight="1">
      <c r="A225" s="234"/>
      <c r="B225" s="254"/>
      <c r="C225" s="235"/>
      <c r="D225" s="235"/>
      <c r="E225" s="235"/>
      <c r="F225" s="235"/>
      <c r="G225" s="235"/>
      <c r="H225" s="236"/>
    </row>
    <row r="226" spans="1:8" ht="20.100000000000001" customHeight="1">
      <c r="A226" s="237" t="s">
        <v>36</v>
      </c>
      <c r="B226" s="258">
        <v>1</v>
      </c>
      <c r="C226" s="238" t="e">
        <f>+#REF!</f>
        <v>#REF!</v>
      </c>
      <c r="D226" s="238" t="e">
        <f>+#REF!</f>
        <v>#REF!</v>
      </c>
      <c r="E226" s="238" t="e">
        <f>+#REF!</f>
        <v>#REF!</v>
      </c>
      <c r="F226" s="238" t="e">
        <f>+#REF!</f>
        <v>#REF!</v>
      </c>
      <c r="G226" s="249" t="e">
        <f>SUM(B226:F226)</f>
        <v>#REF!</v>
      </c>
      <c r="H226" s="239" t="e">
        <f>+#REF!</f>
        <v>#REF!</v>
      </c>
    </row>
    <row r="227" spans="1:8" ht="20.100000000000001" customHeight="1">
      <c r="A227" s="237" t="s">
        <v>37</v>
      </c>
      <c r="B227" s="258">
        <v>4</v>
      </c>
      <c r="C227" s="238" t="e">
        <f>+#REF!</f>
        <v>#REF!</v>
      </c>
      <c r="D227" s="238" t="e">
        <f>+#REF!</f>
        <v>#REF!</v>
      </c>
      <c r="E227" s="238" t="e">
        <f>+#REF!</f>
        <v>#REF!</v>
      </c>
      <c r="F227" s="238" t="e">
        <f>+#REF!</f>
        <v>#REF!</v>
      </c>
      <c r="G227" s="249" t="e">
        <f t="shared" ref="G227:G243" si="7">SUM(B227:F227)</f>
        <v>#REF!</v>
      </c>
      <c r="H227" s="239" t="e">
        <f>+#REF!</f>
        <v>#REF!</v>
      </c>
    </row>
    <row r="228" spans="1:8" ht="20.100000000000001" customHeight="1">
      <c r="A228" s="237" t="s">
        <v>38</v>
      </c>
      <c r="B228" s="258">
        <v>0</v>
      </c>
      <c r="C228" s="238" t="e">
        <f>+#REF!</f>
        <v>#REF!</v>
      </c>
      <c r="D228" s="238" t="e">
        <f>+#REF!</f>
        <v>#REF!</v>
      </c>
      <c r="E228" s="238" t="e">
        <f>+#REF!</f>
        <v>#REF!</v>
      </c>
      <c r="F228" s="238" t="e">
        <f>+#REF!</f>
        <v>#REF!</v>
      </c>
      <c r="G228" s="249" t="e">
        <f t="shared" si="7"/>
        <v>#REF!</v>
      </c>
      <c r="H228" s="239" t="e">
        <f>+#REF!</f>
        <v>#REF!</v>
      </c>
    </row>
    <row r="229" spans="1:8" ht="20.100000000000001" customHeight="1">
      <c r="A229" s="237" t="s">
        <v>39</v>
      </c>
      <c r="B229" s="258">
        <v>0</v>
      </c>
      <c r="C229" s="238" t="e">
        <f>+#REF!</f>
        <v>#REF!</v>
      </c>
      <c r="D229" s="238" t="e">
        <f>+#REF!</f>
        <v>#REF!</v>
      </c>
      <c r="E229" s="238" t="e">
        <f>+#REF!</f>
        <v>#REF!</v>
      </c>
      <c r="F229" s="238" t="e">
        <f>+#REF!</f>
        <v>#REF!</v>
      </c>
      <c r="G229" s="249" t="e">
        <f t="shared" si="7"/>
        <v>#REF!</v>
      </c>
      <c r="H229" s="239" t="e">
        <f>+#REF!</f>
        <v>#REF!</v>
      </c>
    </row>
    <row r="230" spans="1:8" ht="20.100000000000001" customHeight="1">
      <c r="A230" s="237" t="s">
        <v>40</v>
      </c>
      <c r="B230" s="258">
        <v>0</v>
      </c>
      <c r="C230" s="238" t="e">
        <f>+#REF!</f>
        <v>#REF!</v>
      </c>
      <c r="D230" s="238" t="e">
        <f>+#REF!</f>
        <v>#REF!</v>
      </c>
      <c r="E230" s="238" t="e">
        <f>+#REF!</f>
        <v>#REF!</v>
      </c>
      <c r="F230" s="238" t="e">
        <f>+#REF!</f>
        <v>#REF!</v>
      </c>
      <c r="G230" s="249" t="e">
        <f t="shared" si="7"/>
        <v>#REF!</v>
      </c>
      <c r="H230" s="239" t="e">
        <f>+#REF!</f>
        <v>#REF!</v>
      </c>
    </row>
    <row r="231" spans="1:8" ht="20.100000000000001" customHeight="1">
      <c r="A231" s="237" t="s">
        <v>41</v>
      </c>
      <c r="B231" s="258">
        <v>0</v>
      </c>
      <c r="C231" s="238" t="e">
        <f>+#REF!</f>
        <v>#REF!</v>
      </c>
      <c r="D231" s="238" t="e">
        <f>+#REF!</f>
        <v>#REF!</v>
      </c>
      <c r="E231" s="238" t="e">
        <f>+#REF!</f>
        <v>#REF!</v>
      </c>
      <c r="F231" s="238" t="e">
        <f>+#REF!</f>
        <v>#REF!</v>
      </c>
      <c r="G231" s="249" t="e">
        <f t="shared" si="7"/>
        <v>#REF!</v>
      </c>
      <c r="H231" s="239" t="e">
        <f>+#REF!</f>
        <v>#REF!</v>
      </c>
    </row>
    <row r="232" spans="1:8" ht="20.100000000000001" customHeight="1">
      <c r="A232" s="245" t="s">
        <v>42</v>
      </c>
      <c r="B232" s="259">
        <v>0</v>
      </c>
      <c r="C232" s="238" t="e">
        <f>+#REF!</f>
        <v>#REF!</v>
      </c>
      <c r="D232" s="238" t="e">
        <f>+#REF!</f>
        <v>#REF!</v>
      </c>
      <c r="E232" s="238" t="e">
        <f>+#REF!</f>
        <v>#REF!</v>
      </c>
      <c r="F232" s="238" t="e">
        <f>+#REF!</f>
        <v>#REF!</v>
      </c>
      <c r="G232" s="249" t="e">
        <f t="shared" si="7"/>
        <v>#REF!</v>
      </c>
      <c r="H232" s="239" t="e">
        <f>+#REF!</f>
        <v>#REF!</v>
      </c>
    </row>
    <row r="233" spans="1:8" ht="20.100000000000001" customHeight="1">
      <c r="A233" s="237" t="s">
        <v>43</v>
      </c>
      <c r="B233" s="258">
        <v>0</v>
      </c>
      <c r="C233" s="238" t="e">
        <f>+#REF!</f>
        <v>#REF!</v>
      </c>
      <c r="D233" s="238" t="e">
        <f>+#REF!</f>
        <v>#REF!</v>
      </c>
      <c r="E233" s="238" t="e">
        <f>+#REF!</f>
        <v>#REF!</v>
      </c>
      <c r="F233" s="238" t="e">
        <f>+#REF!</f>
        <v>#REF!</v>
      </c>
      <c r="G233" s="249" t="e">
        <f t="shared" si="7"/>
        <v>#REF!</v>
      </c>
      <c r="H233" s="239" t="e">
        <f>+#REF!</f>
        <v>#REF!</v>
      </c>
    </row>
    <row r="234" spans="1:8" ht="20.100000000000001" customHeight="1">
      <c r="A234" s="237" t="s">
        <v>44</v>
      </c>
      <c r="B234" s="258">
        <v>0</v>
      </c>
      <c r="C234" s="238" t="e">
        <f>+#REF!</f>
        <v>#REF!</v>
      </c>
      <c r="D234" s="238" t="e">
        <f>+#REF!</f>
        <v>#REF!</v>
      </c>
      <c r="E234" s="238" t="e">
        <f>+#REF!</f>
        <v>#REF!</v>
      </c>
      <c r="F234" s="238" t="e">
        <f>+#REF!</f>
        <v>#REF!</v>
      </c>
      <c r="G234" s="249" t="e">
        <f t="shared" si="7"/>
        <v>#REF!</v>
      </c>
      <c r="H234" s="239" t="e">
        <f>+#REF!</f>
        <v>#REF!</v>
      </c>
    </row>
    <row r="235" spans="1:8" ht="20.100000000000001" customHeight="1">
      <c r="A235" s="237" t="s">
        <v>45</v>
      </c>
      <c r="B235" s="258">
        <v>0</v>
      </c>
      <c r="C235" s="238" t="e">
        <f>+#REF!</f>
        <v>#REF!</v>
      </c>
      <c r="D235" s="238" t="e">
        <f>+#REF!</f>
        <v>#REF!</v>
      </c>
      <c r="E235" s="238" t="e">
        <f>+#REF!</f>
        <v>#REF!</v>
      </c>
      <c r="F235" s="238" t="e">
        <f>+#REF!</f>
        <v>#REF!</v>
      </c>
      <c r="G235" s="249" t="e">
        <f t="shared" si="7"/>
        <v>#REF!</v>
      </c>
      <c r="H235" s="239" t="e">
        <f>+#REF!</f>
        <v>#REF!</v>
      </c>
    </row>
    <row r="236" spans="1:8" ht="20.100000000000001" customHeight="1">
      <c r="A236" s="237" t="s">
        <v>46</v>
      </c>
      <c r="B236" s="258">
        <v>0</v>
      </c>
      <c r="C236" s="238" t="e">
        <f>+#REF!</f>
        <v>#REF!</v>
      </c>
      <c r="D236" s="238" t="e">
        <f>+#REF!</f>
        <v>#REF!</v>
      </c>
      <c r="E236" s="238" t="e">
        <f>+#REF!</f>
        <v>#REF!</v>
      </c>
      <c r="F236" s="238" t="e">
        <f>+#REF!</f>
        <v>#REF!</v>
      </c>
      <c r="G236" s="249" t="e">
        <f t="shared" si="7"/>
        <v>#REF!</v>
      </c>
      <c r="H236" s="239" t="e">
        <f>+#REF!</f>
        <v>#REF!</v>
      </c>
    </row>
    <row r="237" spans="1:8" ht="20.100000000000001" customHeight="1">
      <c r="A237" s="237" t="s">
        <v>47</v>
      </c>
      <c r="B237" s="258">
        <v>0</v>
      </c>
      <c r="C237" s="238" t="e">
        <f>+#REF!</f>
        <v>#REF!</v>
      </c>
      <c r="D237" s="238" t="e">
        <f>+#REF!</f>
        <v>#REF!</v>
      </c>
      <c r="E237" s="238" t="e">
        <f>+#REF!</f>
        <v>#REF!</v>
      </c>
      <c r="F237" s="238" t="e">
        <f>+#REF!</f>
        <v>#REF!</v>
      </c>
      <c r="G237" s="249" t="e">
        <f t="shared" si="7"/>
        <v>#REF!</v>
      </c>
      <c r="H237" s="239" t="e">
        <f>+#REF!</f>
        <v>#REF!</v>
      </c>
    </row>
    <row r="238" spans="1:8" ht="20.100000000000001" customHeight="1">
      <c r="A238" s="237" t="s">
        <v>48</v>
      </c>
      <c r="B238" s="258">
        <v>0</v>
      </c>
      <c r="C238" s="238" t="e">
        <f>+#REF!</f>
        <v>#REF!</v>
      </c>
      <c r="D238" s="238" t="e">
        <f>+#REF!</f>
        <v>#REF!</v>
      </c>
      <c r="E238" s="238" t="e">
        <f>+#REF!</f>
        <v>#REF!</v>
      </c>
      <c r="F238" s="238" t="e">
        <f>+#REF!</f>
        <v>#REF!</v>
      </c>
      <c r="G238" s="249" t="e">
        <f t="shared" si="7"/>
        <v>#REF!</v>
      </c>
      <c r="H238" s="239" t="e">
        <f>+#REF!</f>
        <v>#REF!</v>
      </c>
    </row>
    <row r="239" spans="1:8" ht="20.100000000000001" customHeight="1">
      <c r="A239" s="237" t="s">
        <v>49</v>
      </c>
      <c r="B239" s="258">
        <v>0</v>
      </c>
      <c r="C239" s="238" t="e">
        <f>+#REF!</f>
        <v>#REF!</v>
      </c>
      <c r="D239" s="238" t="e">
        <f>+#REF!</f>
        <v>#REF!</v>
      </c>
      <c r="E239" s="238" t="e">
        <f>+#REF!</f>
        <v>#REF!</v>
      </c>
      <c r="F239" s="238" t="e">
        <f>+#REF!</f>
        <v>#REF!</v>
      </c>
      <c r="G239" s="249" t="e">
        <f t="shared" si="7"/>
        <v>#REF!</v>
      </c>
      <c r="H239" s="239" t="e">
        <f>+#REF!</f>
        <v>#REF!</v>
      </c>
    </row>
    <row r="240" spans="1:8" ht="20.100000000000001" customHeight="1">
      <c r="A240" s="237" t="s">
        <v>50</v>
      </c>
      <c r="B240" s="258">
        <v>0</v>
      </c>
      <c r="C240" s="238" t="e">
        <f>+#REF!</f>
        <v>#REF!</v>
      </c>
      <c r="D240" s="238" t="e">
        <f>+#REF!</f>
        <v>#REF!</v>
      </c>
      <c r="E240" s="238" t="e">
        <f>+#REF!</f>
        <v>#REF!</v>
      </c>
      <c r="F240" s="238" t="e">
        <f>+#REF!</f>
        <v>#REF!</v>
      </c>
      <c r="G240" s="249" t="e">
        <f t="shared" si="7"/>
        <v>#REF!</v>
      </c>
      <c r="H240" s="239" t="e">
        <f>+#REF!</f>
        <v>#REF!</v>
      </c>
    </row>
    <row r="241" spans="1:8" ht="20.100000000000001" customHeight="1">
      <c r="A241" s="237" t="s">
        <v>51</v>
      </c>
      <c r="B241" s="258">
        <v>0</v>
      </c>
      <c r="C241" s="238" t="e">
        <f>+#REF!</f>
        <v>#REF!</v>
      </c>
      <c r="D241" s="238" t="e">
        <f>+#REF!</f>
        <v>#REF!</v>
      </c>
      <c r="E241" s="238" t="e">
        <f>+#REF!</f>
        <v>#REF!</v>
      </c>
      <c r="F241" s="238" t="e">
        <f>+#REF!</f>
        <v>#REF!</v>
      </c>
      <c r="G241" s="249" t="e">
        <f t="shared" si="7"/>
        <v>#REF!</v>
      </c>
      <c r="H241" s="239" t="e">
        <f>+#REF!</f>
        <v>#REF!</v>
      </c>
    </row>
    <row r="242" spans="1:8" ht="20.100000000000001" customHeight="1">
      <c r="A242" s="237" t="s">
        <v>52</v>
      </c>
      <c r="B242" s="258">
        <v>0</v>
      </c>
      <c r="C242" s="238" t="e">
        <f>+#REF!</f>
        <v>#REF!</v>
      </c>
      <c r="D242" s="238" t="e">
        <f>+#REF!</f>
        <v>#REF!</v>
      </c>
      <c r="E242" s="238" t="e">
        <f>+#REF!</f>
        <v>#REF!</v>
      </c>
      <c r="F242" s="238" t="e">
        <f>+#REF!</f>
        <v>#REF!</v>
      </c>
      <c r="G242" s="249" t="e">
        <f t="shared" si="7"/>
        <v>#REF!</v>
      </c>
      <c r="H242" s="239" t="e">
        <f>+#REF!</f>
        <v>#REF!</v>
      </c>
    </row>
    <row r="243" spans="1:8" ht="20.100000000000001" customHeight="1">
      <c r="A243" s="237" t="s">
        <v>53</v>
      </c>
      <c r="B243" s="258">
        <v>0</v>
      </c>
      <c r="C243" s="238" t="e">
        <f>+#REF!</f>
        <v>#REF!</v>
      </c>
      <c r="D243" s="238" t="e">
        <f>+#REF!</f>
        <v>#REF!</v>
      </c>
      <c r="E243" s="238" t="e">
        <f>+#REF!</f>
        <v>#REF!</v>
      </c>
      <c r="F243" s="238" t="e">
        <f>+#REF!</f>
        <v>#REF!</v>
      </c>
      <c r="G243" s="249" t="e">
        <f t="shared" si="7"/>
        <v>#REF!</v>
      </c>
      <c r="H243" s="239" t="e">
        <f>+#REF!</f>
        <v>#REF!</v>
      </c>
    </row>
    <row r="244" spans="1:8" ht="5.0999999999999996" customHeight="1" thickBot="1">
      <c r="A244" s="246"/>
      <c r="B244" s="255"/>
      <c r="C244" s="247"/>
      <c r="D244" s="247"/>
      <c r="E244" s="247"/>
      <c r="F244" s="247"/>
      <c r="G244" s="247"/>
      <c r="H244" s="248"/>
    </row>
    <row r="245" spans="1:8" ht="26.1" customHeight="1" thickBot="1">
      <c r="A245" s="240" t="s">
        <v>54</v>
      </c>
      <c r="B245" s="241">
        <f>SUM(B226:B243)</f>
        <v>5</v>
      </c>
      <c r="C245" s="241" t="e">
        <f>SUM(C226:C243)</f>
        <v>#REF!</v>
      </c>
      <c r="D245" s="241" t="e">
        <f>SUM(D226:D243)</f>
        <v>#REF!</v>
      </c>
      <c r="E245" s="241" t="e">
        <f>SUM(E226:E243)</f>
        <v>#REF!</v>
      </c>
      <c r="F245" s="241" t="e">
        <f>SUM(F226:F243)</f>
        <v>#REF!</v>
      </c>
      <c r="G245" s="241" t="e">
        <f>SUM(B245:F245)</f>
        <v>#REF!</v>
      </c>
      <c r="H245" s="242" t="e">
        <f>SUM(H226:H243)</f>
        <v>#REF!</v>
      </c>
    </row>
    <row r="246" spans="1:8" ht="18" customHeight="1">
      <c r="A246" s="244" t="s">
        <v>55</v>
      </c>
      <c r="B246" s="243"/>
    </row>
    <row r="247" spans="1:8" ht="21" customHeight="1">
      <c r="A247" s="244" t="s">
        <v>56</v>
      </c>
      <c r="B247" s="244"/>
    </row>
    <row r="248" spans="1:8" ht="18" customHeight="1">
      <c r="A248" s="243" t="s">
        <v>57</v>
      </c>
      <c r="B248" s="243"/>
    </row>
    <row r="249" spans="1:8" ht="24" customHeight="1">
      <c r="A249" s="513" t="s">
        <v>308</v>
      </c>
      <c r="B249" s="513"/>
      <c r="C249" s="513"/>
      <c r="D249" s="513"/>
      <c r="E249" s="513"/>
      <c r="F249" s="513"/>
      <c r="G249" s="513"/>
      <c r="H249" s="513"/>
    </row>
    <row r="250" spans="1:8" ht="24" customHeight="1">
      <c r="A250" s="513" t="s">
        <v>21</v>
      </c>
      <c r="B250" s="513"/>
      <c r="C250" s="513"/>
      <c r="D250" s="513"/>
      <c r="E250" s="513"/>
      <c r="F250" s="513"/>
      <c r="G250" s="513"/>
      <c r="H250" s="513"/>
    </row>
    <row r="251" spans="1:8" ht="24" customHeight="1">
      <c r="A251" s="513" t="str">
        <f>+A3</f>
        <v>Al 31 de Marzo de 2020</v>
      </c>
      <c r="B251" s="513"/>
      <c r="C251" s="513"/>
      <c r="D251" s="513"/>
      <c r="E251" s="513"/>
      <c r="F251" s="513"/>
      <c r="G251" s="513"/>
      <c r="H251" s="513"/>
    </row>
    <row r="252" spans="1:8" ht="8.1" customHeight="1" thickBot="1"/>
    <row r="253" spans="1:8" ht="21" customHeight="1">
      <c r="A253" s="224"/>
      <c r="B253" s="257" t="s">
        <v>22</v>
      </c>
      <c r="C253" s="225" t="s">
        <v>23</v>
      </c>
      <c r="D253" s="225" t="s">
        <v>23</v>
      </c>
      <c r="E253" s="226" t="s">
        <v>24</v>
      </c>
      <c r="F253" s="226" t="s">
        <v>25</v>
      </c>
      <c r="G253" s="226" t="s">
        <v>23</v>
      </c>
      <c r="H253" s="227" t="s">
        <v>22</v>
      </c>
    </row>
    <row r="254" spans="1:8" ht="21" customHeight="1">
      <c r="A254" s="228"/>
      <c r="B254" s="253" t="s">
        <v>26</v>
      </c>
      <c r="C254" s="229" t="s">
        <v>27</v>
      </c>
      <c r="D254" s="229" t="s">
        <v>27</v>
      </c>
      <c r="E254" s="229" t="s">
        <v>27</v>
      </c>
      <c r="F254" s="229" t="s">
        <v>26</v>
      </c>
      <c r="G254" s="229" t="s">
        <v>28</v>
      </c>
      <c r="H254" s="230" t="s">
        <v>29</v>
      </c>
    </row>
    <row r="255" spans="1:8" ht="21" customHeight="1" thickBot="1">
      <c r="A255" s="231" t="s">
        <v>30</v>
      </c>
      <c r="B255" s="256" t="s">
        <v>31</v>
      </c>
      <c r="C255" s="232" t="s">
        <v>32</v>
      </c>
      <c r="D255" s="232" t="s">
        <v>6</v>
      </c>
      <c r="E255" s="232" t="s">
        <v>33</v>
      </c>
      <c r="F255" s="232" t="s">
        <v>34</v>
      </c>
      <c r="G255" s="232" t="s">
        <v>26</v>
      </c>
      <c r="H255" s="233" t="s">
        <v>35</v>
      </c>
    </row>
    <row r="256" spans="1:8" ht="6.95" customHeight="1">
      <c r="A256" s="234"/>
      <c r="B256" s="254"/>
      <c r="C256" s="235"/>
      <c r="D256" s="235"/>
      <c r="E256" s="235"/>
      <c r="F256" s="235"/>
      <c r="G256" s="235"/>
      <c r="H256" s="236"/>
    </row>
    <row r="257" spans="1:8" ht="20.100000000000001" customHeight="1">
      <c r="A257" s="237" t="s">
        <v>36</v>
      </c>
      <c r="B257" s="258">
        <v>5</v>
      </c>
      <c r="C257" s="238" t="e">
        <f>+#REF!</f>
        <v>#REF!</v>
      </c>
      <c r="D257" s="238" t="e">
        <f>+#REF!</f>
        <v>#REF!</v>
      </c>
      <c r="E257" s="238" t="e">
        <f>+#REF!</f>
        <v>#REF!</v>
      </c>
      <c r="F257" s="238" t="e">
        <f>+#REF!</f>
        <v>#REF!</v>
      </c>
      <c r="G257" s="249" t="e">
        <f>SUM(B257:F257)</f>
        <v>#REF!</v>
      </c>
      <c r="H257" s="239" t="e">
        <f>+#REF!</f>
        <v>#REF!</v>
      </c>
    </row>
    <row r="258" spans="1:8" ht="20.100000000000001" customHeight="1">
      <c r="A258" s="237" t="s">
        <v>37</v>
      </c>
      <c r="B258" s="258">
        <v>1</v>
      </c>
      <c r="C258" s="238" t="e">
        <f>+#REF!</f>
        <v>#REF!</v>
      </c>
      <c r="D258" s="238" t="e">
        <f>+#REF!</f>
        <v>#REF!</v>
      </c>
      <c r="E258" s="238" t="e">
        <f>+#REF!</f>
        <v>#REF!</v>
      </c>
      <c r="F258" s="238" t="e">
        <f>+#REF!</f>
        <v>#REF!</v>
      </c>
      <c r="G258" s="249" t="e">
        <f t="shared" ref="G258:G274" si="8">SUM(B258:F258)</f>
        <v>#REF!</v>
      </c>
      <c r="H258" s="239" t="e">
        <f>+#REF!</f>
        <v>#REF!</v>
      </c>
    </row>
    <row r="259" spans="1:8" ht="20.100000000000001" customHeight="1">
      <c r="A259" s="237" t="s">
        <v>38</v>
      </c>
      <c r="B259" s="258">
        <v>0</v>
      </c>
      <c r="C259" s="238" t="e">
        <f>+#REF!</f>
        <v>#REF!</v>
      </c>
      <c r="D259" s="238" t="e">
        <f>+#REF!</f>
        <v>#REF!</v>
      </c>
      <c r="E259" s="238" t="e">
        <f>+#REF!</f>
        <v>#REF!</v>
      </c>
      <c r="F259" s="238" t="e">
        <f>+#REF!</f>
        <v>#REF!</v>
      </c>
      <c r="G259" s="249" t="e">
        <f t="shared" si="8"/>
        <v>#REF!</v>
      </c>
      <c r="H259" s="239" t="e">
        <f>+#REF!</f>
        <v>#REF!</v>
      </c>
    </row>
    <row r="260" spans="1:8" ht="20.100000000000001" customHeight="1">
      <c r="A260" s="237" t="s">
        <v>39</v>
      </c>
      <c r="B260" s="258">
        <v>0</v>
      </c>
      <c r="C260" s="238" t="e">
        <f>+#REF!</f>
        <v>#REF!</v>
      </c>
      <c r="D260" s="238" t="e">
        <f>+#REF!</f>
        <v>#REF!</v>
      </c>
      <c r="E260" s="238" t="e">
        <f>+#REF!</f>
        <v>#REF!</v>
      </c>
      <c r="F260" s="238" t="e">
        <f>+#REF!</f>
        <v>#REF!</v>
      </c>
      <c r="G260" s="249" t="e">
        <f t="shared" si="8"/>
        <v>#REF!</v>
      </c>
      <c r="H260" s="239" t="e">
        <f>+#REF!</f>
        <v>#REF!</v>
      </c>
    </row>
    <row r="261" spans="1:8" ht="20.100000000000001" customHeight="1">
      <c r="A261" s="237" t="s">
        <v>40</v>
      </c>
      <c r="B261" s="258">
        <v>0</v>
      </c>
      <c r="C261" s="238" t="e">
        <f>+#REF!</f>
        <v>#REF!</v>
      </c>
      <c r="D261" s="238" t="e">
        <f>+#REF!</f>
        <v>#REF!</v>
      </c>
      <c r="E261" s="238" t="e">
        <f>+#REF!</f>
        <v>#REF!</v>
      </c>
      <c r="F261" s="238" t="e">
        <f>+#REF!</f>
        <v>#REF!</v>
      </c>
      <c r="G261" s="249" t="e">
        <f t="shared" si="8"/>
        <v>#REF!</v>
      </c>
      <c r="H261" s="239" t="e">
        <f>+#REF!</f>
        <v>#REF!</v>
      </c>
    </row>
    <row r="262" spans="1:8" ht="20.100000000000001" customHeight="1">
      <c r="A262" s="237" t="s">
        <v>41</v>
      </c>
      <c r="B262" s="258">
        <v>0</v>
      </c>
      <c r="C262" s="238" t="e">
        <f>+#REF!</f>
        <v>#REF!</v>
      </c>
      <c r="D262" s="238" t="e">
        <f>+#REF!</f>
        <v>#REF!</v>
      </c>
      <c r="E262" s="238" t="e">
        <f>+#REF!</f>
        <v>#REF!</v>
      </c>
      <c r="F262" s="238" t="e">
        <f>+#REF!</f>
        <v>#REF!</v>
      </c>
      <c r="G262" s="249" t="e">
        <f t="shared" si="8"/>
        <v>#REF!</v>
      </c>
      <c r="H262" s="239" t="e">
        <f>+#REF!</f>
        <v>#REF!</v>
      </c>
    </row>
    <row r="263" spans="1:8" ht="20.100000000000001" customHeight="1">
      <c r="A263" s="245" t="s">
        <v>42</v>
      </c>
      <c r="B263" s="259">
        <v>2</v>
      </c>
      <c r="C263" s="238" t="e">
        <f>+#REF!</f>
        <v>#REF!</v>
      </c>
      <c r="D263" s="238" t="e">
        <f>+#REF!</f>
        <v>#REF!</v>
      </c>
      <c r="E263" s="238" t="e">
        <f>+#REF!</f>
        <v>#REF!</v>
      </c>
      <c r="F263" s="238" t="e">
        <f>+#REF!</f>
        <v>#REF!</v>
      </c>
      <c r="G263" s="249" t="e">
        <f t="shared" si="8"/>
        <v>#REF!</v>
      </c>
      <c r="H263" s="239" t="e">
        <f>+#REF!</f>
        <v>#REF!</v>
      </c>
    </row>
    <row r="264" spans="1:8" ht="20.100000000000001" customHeight="1">
      <c r="A264" s="237" t="s">
        <v>43</v>
      </c>
      <c r="B264" s="258">
        <v>0</v>
      </c>
      <c r="C264" s="238" t="e">
        <f>+#REF!</f>
        <v>#REF!</v>
      </c>
      <c r="D264" s="238" t="e">
        <f>+#REF!</f>
        <v>#REF!</v>
      </c>
      <c r="E264" s="238" t="e">
        <f>+#REF!</f>
        <v>#REF!</v>
      </c>
      <c r="F264" s="238" t="e">
        <f>+#REF!</f>
        <v>#REF!</v>
      </c>
      <c r="G264" s="249" t="e">
        <f t="shared" si="8"/>
        <v>#REF!</v>
      </c>
      <c r="H264" s="239" t="e">
        <f>+#REF!</f>
        <v>#REF!</v>
      </c>
    </row>
    <row r="265" spans="1:8" ht="20.100000000000001" customHeight="1">
      <c r="A265" s="237" t="s">
        <v>44</v>
      </c>
      <c r="B265" s="258">
        <v>0</v>
      </c>
      <c r="C265" s="238" t="e">
        <f>+#REF!</f>
        <v>#REF!</v>
      </c>
      <c r="D265" s="238" t="e">
        <f>+#REF!</f>
        <v>#REF!</v>
      </c>
      <c r="E265" s="238" t="e">
        <f>+#REF!</f>
        <v>#REF!</v>
      </c>
      <c r="F265" s="238" t="e">
        <f>+#REF!</f>
        <v>#REF!</v>
      </c>
      <c r="G265" s="249" t="e">
        <f t="shared" si="8"/>
        <v>#REF!</v>
      </c>
      <c r="H265" s="239" t="e">
        <f>+#REF!</f>
        <v>#REF!</v>
      </c>
    </row>
    <row r="266" spans="1:8" ht="20.100000000000001" customHeight="1">
      <c r="A266" s="237" t="s">
        <v>45</v>
      </c>
      <c r="B266" s="258">
        <v>0</v>
      </c>
      <c r="C266" s="238" t="e">
        <f>+#REF!</f>
        <v>#REF!</v>
      </c>
      <c r="D266" s="238" t="e">
        <f>+#REF!</f>
        <v>#REF!</v>
      </c>
      <c r="E266" s="238" t="e">
        <f>+#REF!</f>
        <v>#REF!</v>
      </c>
      <c r="F266" s="238" t="e">
        <f>+#REF!</f>
        <v>#REF!</v>
      </c>
      <c r="G266" s="249" t="e">
        <f t="shared" si="8"/>
        <v>#REF!</v>
      </c>
      <c r="H266" s="239" t="e">
        <f>+#REF!</f>
        <v>#REF!</v>
      </c>
    </row>
    <row r="267" spans="1:8" ht="20.100000000000001" customHeight="1">
      <c r="A267" s="237" t="s">
        <v>46</v>
      </c>
      <c r="B267" s="258">
        <v>0</v>
      </c>
      <c r="C267" s="238" t="e">
        <f>+#REF!</f>
        <v>#REF!</v>
      </c>
      <c r="D267" s="238" t="e">
        <f>+#REF!</f>
        <v>#REF!</v>
      </c>
      <c r="E267" s="238" t="e">
        <f>+#REF!</f>
        <v>#REF!</v>
      </c>
      <c r="F267" s="238" t="e">
        <f>+#REF!</f>
        <v>#REF!</v>
      </c>
      <c r="G267" s="249" t="e">
        <f t="shared" si="8"/>
        <v>#REF!</v>
      </c>
      <c r="H267" s="239" t="e">
        <f>+#REF!</f>
        <v>#REF!</v>
      </c>
    </row>
    <row r="268" spans="1:8" ht="20.100000000000001" customHeight="1">
      <c r="A268" s="237" t="s">
        <v>47</v>
      </c>
      <c r="B268" s="258">
        <v>0</v>
      </c>
      <c r="C268" s="238" t="e">
        <f>+#REF!</f>
        <v>#REF!</v>
      </c>
      <c r="D268" s="238" t="e">
        <f>+#REF!</f>
        <v>#REF!</v>
      </c>
      <c r="E268" s="238" t="e">
        <f>+#REF!</f>
        <v>#REF!</v>
      </c>
      <c r="F268" s="238" t="e">
        <f>+#REF!</f>
        <v>#REF!</v>
      </c>
      <c r="G268" s="249" t="e">
        <f t="shared" si="8"/>
        <v>#REF!</v>
      </c>
      <c r="H268" s="239" t="e">
        <f>+#REF!</f>
        <v>#REF!</v>
      </c>
    </row>
    <row r="269" spans="1:8" ht="20.100000000000001" customHeight="1">
      <c r="A269" s="237" t="s">
        <v>48</v>
      </c>
      <c r="B269" s="258">
        <v>0</v>
      </c>
      <c r="C269" s="238" t="e">
        <f>+#REF!</f>
        <v>#REF!</v>
      </c>
      <c r="D269" s="238" t="e">
        <f>+#REF!</f>
        <v>#REF!</v>
      </c>
      <c r="E269" s="238" t="e">
        <f>+#REF!</f>
        <v>#REF!</v>
      </c>
      <c r="F269" s="238" t="e">
        <f>+#REF!</f>
        <v>#REF!</v>
      </c>
      <c r="G269" s="249" t="e">
        <f t="shared" si="8"/>
        <v>#REF!</v>
      </c>
      <c r="H269" s="239" t="e">
        <f>+#REF!</f>
        <v>#REF!</v>
      </c>
    </row>
    <row r="270" spans="1:8" ht="20.100000000000001" customHeight="1">
      <c r="A270" s="237" t="s">
        <v>49</v>
      </c>
      <c r="B270" s="258">
        <v>0</v>
      </c>
      <c r="C270" s="238" t="e">
        <f>+#REF!</f>
        <v>#REF!</v>
      </c>
      <c r="D270" s="238" t="e">
        <f>+#REF!</f>
        <v>#REF!</v>
      </c>
      <c r="E270" s="238" t="e">
        <f>+#REF!</f>
        <v>#REF!</v>
      </c>
      <c r="F270" s="238" t="e">
        <f>+#REF!</f>
        <v>#REF!</v>
      </c>
      <c r="G270" s="249" t="e">
        <f t="shared" si="8"/>
        <v>#REF!</v>
      </c>
      <c r="H270" s="239" t="e">
        <f>+#REF!</f>
        <v>#REF!</v>
      </c>
    </row>
    <row r="271" spans="1:8" ht="20.100000000000001" customHeight="1">
      <c r="A271" s="237" t="s">
        <v>50</v>
      </c>
      <c r="B271" s="258">
        <v>0</v>
      </c>
      <c r="C271" s="238" t="e">
        <f>+#REF!</f>
        <v>#REF!</v>
      </c>
      <c r="D271" s="238" t="e">
        <f>+#REF!</f>
        <v>#REF!</v>
      </c>
      <c r="E271" s="238" t="e">
        <f>+#REF!</f>
        <v>#REF!</v>
      </c>
      <c r="F271" s="238" t="e">
        <f>+#REF!</f>
        <v>#REF!</v>
      </c>
      <c r="G271" s="249" t="e">
        <f t="shared" si="8"/>
        <v>#REF!</v>
      </c>
      <c r="H271" s="239" t="e">
        <f>+#REF!</f>
        <v>#REF!</v>
      </c>
    </row>
    <row r="272" spans="1:8" ht="20.100000000000001" customHeight="1">
      <c r="A272" s="237" t="s">
        <v>51</v>
      </c>
      <c r="B272" s="258">
        <v>0</v>
      </c>
      <c r="C272" s="238" t="e">
        <f>+#REF!</f>
        <v>#REF!</v>
      </c>
      <c r="D272" s="238" t="e">
        <f>+#REF!</f>
        <v>#REF!</v>
      </c>
      <c r="E272" s="238" t="e">
        <f>+#REF!</f>
        <v>#REF!</v>
      </c>
      <c r="F272" s="238" t="e">
        <f>+#REF!</f>
        <v>#REF!</v>
      </c>
      <c r="G272" s="249" t="e">
        <f t="shared" si="8"/>
        <v>#REF!</v>
      </c>
      <c r="H272" s="239" t="e">
        <f>+#REF!</f>
        <v>#REF!</v>
      </c>
    </row>
    <row r="273" spans="1:8" ht="20.100000000000001" customHeight="1">
      <c r="A273" s="237" t="s">
        <v>52</v>
      </c>
      <c r="B273" s="258">
        <v>0</v>
      </c>
      <c r="C273" s="238" t="e">
        <f>+#REF!</f>
        <v>#REF!</v>
      </c>
      <c r="D273" s="238" t="e">
        <f>+#REF!</f>
        <v>#REF!</v>
      </c>
      <c r="E273" s="238" t="e">
        <f>+#REF!</f>
        <v>#REF!</v>
      </c>
      <c r="F273" s="238" t="e">
        <f>+#REF!</f>
        <v>#REF!</v>
      </c>
      <c r="G273" s="249" t="e">
        <f t="shared" si="8"/>
        <v>#REF!</v>
      </c>
      <c r="H273" s="239" t="e">
        <f>+#REF!</f>
        <v>#REF!</v>
      </c>
    </row>
    <row r="274" spans="1:8" ht="20.100000000000001" customHeight="1">
      <c r="A274" s="237" t="s">
        <v>53</v>
      </c>
      <c r="B274" s="258">
        <v>0</v>
      </c>
      <c r="C274" s="238" t="e">
        <f>+#REF!</f>
        <v>#REF!</v>
      </c>
      <c r="D274" s="238" t="e">
        <f>+#REF!</f>
        <v>#REF!</v>
      </c>
      <c r="E274" s="238" t="e">
        <f>+#REF!</f>
        <v>#REF!</v>
      </c>
      <c r="F274" s="238" t="e">
        <f>+#REF!</f>
        <v>#REF!</v>
      </c>
      <c r="G274" s="249" t="e">
        <f t="shared" si="8"/>
        <v>#REF!</v>
      </c>
      <c r="H274" s="239" t="e">
        <f>+#REF!</f>
        <v>#REF!</v>
      </c>
    </row>
    <row r="275" spans="1:8" ht="5.0999999999999996" customHeight="1" thickBot="1">
      <c r="A275" s="246"/>
      <c r="B275" s="255"/>
      <c r="C275" s="247"/>
      <c r="D275" s="247"/>
      <c r="E275" s="247"/>
      <c r="F275" s="247"/>
      <c r="G275" s="247"/>
      <c r="H275" s="248"/>
    </row>
    <row r="276" spans="1:8" ht="26.1" customHeight="1" thickBot="1">
      <c r="A276" s="240" t="s">
        <v>54</v>
      </c>
      <c r="B276" s="241">
        <f>SUM(B257:B274)</f>
        <v>8</v>
      </c>
      <c r="C276" s="241" t="e">
        <f>SUM(C257:C274)</f>
        <v>#REF!</v>
      </c>
      <c r="D276" s="241" t="e">
        <f>SUM(D257:D274)</f>
        <v>#REF!</v>
      </c>
      <c r="E276" s="241" t="e">
        <f>SUM(E257:E274)</f>
        <v>#REF!</v>
      </c>
      <c r="F276" s="241" t="e">
        <f>SUM(F257:F274)</f>
        <v>#REF!</v>
      </c>
      <c r="G276" s="241" t="e">
        <f>SUM(B276:F276)</f>
        <v>#REF!</v>
      </c>
      <c r="H276" s="242" t="e">
        <f>SUM(H257:H274)</f>
        <v>#REF!</v>
      </c>
    </row>
    <row r="277" spans="1:8" ht="18" customHeight="1">
      <c r="A277" s="244" t="s">
        <v>55</v>
      </c>
      <c r="B277" s="243"/>
    </row>
    <row r="278" spans="1:8" ht="21" customHeight="1">
      <c r="A278" s="244" t="s">
        <v>56</v>
      </c>
      <c r="B278" s="244"/>
    </row>
    <row r="279" spans="1:8" ht="18" customHeight="1">
      <c r="A279" s="243" t="s">
        <v>57</v>
      </c>
      <c r="B279" s="243"/>
    </row>
    <row r="280" spans="1:8" ht="24" customHeight="1">
      <c r="A280" s="512" t="s">
        <v>309</v>
      </c>
      <c r="B280" s="513"/>
      <c r="C280" s="513"/>
      <c r="D280" s="513"/>
      <c r="E280" s="513"/>
      <c r="F280" s="513"/>
      <c r="G280" s="513"/>
      <c r="H280" s="513"/>
    </row>
    <row r="281" spans="1:8" ht="24" customHeight="1">
      <c r="A281" s="513" t="s">
        <v>21</v>
      </c>
      <c r="B281" s="513"/>
      <c r="C281" s="513"/>
      <c r="D281" s="513"/>
      <c r="E281" s="513"/>
      <c r="F281" s="513"/>
      <c r="G281" s="513"/>
      <c r="H281" s="513"/>
    </row>
    <row r="282" spans="1:8" ht="24" customHeight="1">
      <c r="A282" s="513" t="str">
        <f>+A3</f>
        <v>Al 31 de Marzo de 2020</v>
      </c>
      <c r="B282" s="513"/>
      <c r="C282" s="513"/>
      <c r="D282" s="513"/>
      <c r="E282" s="513"/>
      <c r="F282" s="513"/>
      <c r="G282" s="513"/>
      <c r="H282" s="513"/>
    </row>
    <row r="283" spans="1:8" ht="8.1" customHeight="1" thickBot="1"/>
    <row r="284" spans="1:8" ht="21" customHeight="1">
      <c r="A284" s="224"/>
      <c r="B284" s="257" t="s">
        <v>22</v>
      </c>
      <c r="C284" s="225" t="s">
        <v>23</v>
      </c>
      <c r="D284" s="225" t="s">
        <v>23</v>
      </c>
      <c r="E284" s="226" t="s">
        <v>24</v>
      </c>
      <c r="F284" s="226" t="s">
        <v>25</v>
      </c>
      <c r="G284" s="226" t="s">
        <v>23</v>
      </c>
      <c r="H284" s="227" t="s">
        <v>22</v>
      </c>
    </row>
    <row r="285" spans="1:8" ht="21" customHeight="1">
      <c r="A285" s="228"/>
      <c r="B285" s="253" t="s">
        <v>26</v>
      </c>
      <c r="C285" s="229" t="s">
        <v>27</v>
      </c>
      <c r="D285" s="229" t="s">
        <v>27</v>
      </c>
      <c r="E285" s="229" t="s">
        <v>27</v>
      </c>
      <c r="F285" s="229" t="s">
        <v>26</v>
      </c>
      <c r="G285" s="229" t="s">
        <v>28</v>
      </c>
      <c r="H285" s="230" t="s">
        <v>29</v>
      </c>
    </row>
    <row r="286" spans="1:8" ht="21" customHeight="1" thickBot="1">
      <c r="A286" s="231" t="s">
        <v>30</v>
      </c>
      <c r="B286" s="256" t="s">
        <v>31</v>
      </c>
      <c r="C286" s="232" t="s">
        <v>32</v>
      </c>
      <c r="D286" s="232" t="s">
        <v>6</v>
      </c>
      <c r="E286" s="232" t="s">
        <v>33</v>
      </c>
      <c r="F286" s="232" t="s">
        <v>34</v>
      </c>
      <c r="G286" s="232" t="s">
        <v>26</v>
      </c>
      <c r="H286" s="233" t="s">
        <v>35</v>
      </c>
    </row>
    <row r="287" spans="1:8" ht="6.95" customHeight="1">
      <c r="A287" s="234"/>
      <c r="B287" s="254"/>
      <c r="C287" s="235"/>
      <c r="D287" s="235"/>
      <c r="E287" s="235"/>
      <c r="F287" s="235"/>
      <c r="G287" s="235"/>
      <c r="H287" s="236"/>
    </row>
    <row r="288" spans="1:8" ht="18.95" customHeight="1">
      <c r="A288" s="237" t="s">
        <v>36</v>
      </c>
      <c r="B288" s="258">
        <v>2</v>
      </c>
      <c r="C288" s="238" t="e">
        <f>+#REF!</f>
        <v>#REF!</v>
      </c>
      <c r="D288" s="238" t="e">
        <f>+#REF!</f>
        <v>#REF!</v>
      </c>
      <c r="E288" s="238" t="e">
        <f>+#REF!</f>
        <v>#REF!</v>
      </c>
      <c r="F288" s="238" t="e">
        <f>+#REF!</f>
        <v>#REF!</v>
      </c>
      <c r="G288" s="249" t="e">
        <f>SUM(B288:F288)</f>
        <v>#REF!</v>
      </c>
      <c r="H288" s="239" t="e">
        <f>+#REF!+#REF!+#REF!+#REF!</f>
        <v>#REF!</v>
      </c>
    </row>
    <row r="289" spans="1:8" ht="18.95" customHeight="1">
      <c r="A289" s="237" t="s">
        <v>37</v>
      </c>
      <c r="B289" s="258">
        <v>0</v>
      </c>
      <c r="C289" s="238" t="e">
        <f>+#REF!</f>
        <v>#REF!</v>
      </c>
      <c r="D289" s="238" t="e">
        <f>+#REF!</f>
        <v>#REF!</v>
      </c>
      <c r="E289" s="238" t="e">
        <f>+#REF!</f>
        <v>#REF!</v>
      </c>
      <c r="F289" s="238" t="e">
        <f>+#REF!</f>
        <v>#REF!</v>
      </c>
      <c r="G289" s="249" t="e">
        <f t="shared" ref="G289:G305" si="9">SUM(B289:F289)</f>
        <v>#REF!</v>
      </c>
      <c r="H289" s="239" t="e">
        <f>+#REF!+#REF!+#REF!+#REF!</f>
        <v>#REF!</v>
      </c>
    </row>
    <row r="290" spans="1:8" ht="18.95" customHeight="1">
      <c r="A290" s="237" t="s">
        <v>38</v>
      </c>
      <c r="B290" s="258">
        <v>0</v>
      </c>
      <c r="C290" s="238" t="e">
        <f>+#REF!</f>
        <v>#REF!</v>
      </c>
      <c r="D290" s="238" t="e">
        <f>+#REF!</f>
        <v>#REF!</v>
      </c>
      <c r="E290" s="238" t="e">
        <f>+#REF!</f>
        <v>#REF!</v>
      </c>
      <c r="F290" s="238" t="e">
        <f>+#REF!</f>
        <v>#REF!</v>
      </c>
      <c r="G290" s="249" t="e">
        <f t="shared" si="9"/>
        <v>#REF!</v>
      </c>
      <c r="H290" s="239" t="e">
        <f>+#REF!+#REF!+#REF!+#REF!</f>
        <v>#REF!</v>
      </c>
    </row>
    <row r="291" spans="1:8" ht="18.95" customHeight="1">
      <c r="A291" s="237" t="s">
        <v>39</v>
      </c>
      <c r="B291" s="258">
        <v>0</v>
      </c>
      <c r="C291" s="238" t="e">
        <f>+#REF!</f>
        <v>#REF!</v>
      </c>
      <c r="D291" s="238" t="e">
        <f>+#REF!</f>
        <v>#REF!</v>
      </c>
      <c r="E291" s="238" t="e">
        <f>+#REF!</f>
        <v>#REF!</v>
      </c>
      <c r="F291" s="238" t="e">
        <f>+#REF!</f>
        <v>#REF!</v>
      </c>
      <c r="G291" s="249" t="e">
        <f t="shared" si="9"/>
        <v>#REF!</v>
      </c>
      <c r="H291" s="239" t="e">
        <f>+#REF!+#REF!+#REF!+#REF!</f>
        <v>#REF!</v>
      </c>
    </row>
    <row r="292" spans="1:8" ht="18.95" customHeight="1">
      <c r="A292" s="237" t="s">
        <v>40</v>
      </c>
      <c r="B292" s="258">
        <v>0</v>
      </c>
      <c r="C292" s="238" t="e">
        <f>+#REF!</f>
        <v>#REF!</v>
      </c>
      <c r="D292" s="238" t="e">
        <f>+#REF!</f>
        <v>#REF!</v>
      </c>
      <c r="E292" s="238" t="e">
        <f>+#REF!</f>
        <v>#REF!</v>
      </c>
      <c r="F292" s="238" t="e">
        <f>+#REF!</f>
        <v>#REF!</v>
      </c>
      <c r="G292" s="249" t="e">
        <f t="shared" si="9"/>
        <v>#REF!</v>
      </c>
      <c r="H292" s="239" t="e">
        <f>+#REF!+#REF!+#REF!+#REF!</f>
        <v>#REF!</v>
      </c>
    </row>
    <row r="293" spans="1:8" ht="18.95" customHeight="1">
      <c r="A293" s="237" t="s">
        <v>41</v>
      </c>
      <c r="B293" s="258">
        <v>0</v>
      </c>
      <c r="C293" s="238" t="e">
        <f>+#REF!</f>
        <v>#REF!</v>
      </c>
      <c r="D293" s="238" t="e">
        <f>+#REF!</f>
        <v>#REF!</v>
      </c>
      <c r="E293" s="238" t="e">
        <f>+#REF!</f>
        <v>#REF!</v>
      </c>
      <c r="F293" s="238" t="e">
        <f>+#REF!</f>
        <v>#REF!</v>
      </c>
      <c r="G293" s="249" t="e">
        <f t="shared" si="9"/>
        <v>#REF!</v>
      </c>
      <c r="H293" s="239" t="e">
        <f>+#REF!+#REF!+#REF!+#REF!</f>
        <v>#REF!</v>
      </c>
    </row>
    <row r="294" spans="1:8" ht="18.95" customHeight="1">
      <c r="A294" s="245" t="s">
        <v>42</v>
      </c>
      <c r="B294" s="259">
        <v>0</v>
      </c>
      <c r="C294" s="238" t="e">
        <f>+#REF!</f>
        <v>#REF!</v>
      </c>
      <c r="D294" s="238" t="e">
        <f>+#REF!</f>
        <v>#REF!</v>
      </c>
      <c r="E294" s="238" t="e">
        <f>+#REF!</f>
        <v>#REF!</v>
      </c>
      <c r="F294" s="238" t="e">
        <f>+#REF!</f>
        <v>#REF!</v>
      </c>
      <c r="G294" s="249" t="e">
        <f t="shared" si="9"/>
        <v>#REF!</v>
      </c>
      <c r="H294" s="239" t="e">
        <f>+#REF!+#REF!+#REF!+#REF!</f>
        <v>#REF!</v>
      </c>
    </row>
    <row r="295" spans="1:8" ht="18.95" customHeight="1">
      <c r="A295" s="237" t="s">
        <v>43</v>
      </c>
      <c r="B295" s="258">
        <v>0</v>
      </c>
      <c r="C295" s="238" t="e">
        <f>+#REF!</f>
        <v>#REF!</v>
      </c>
      <c r="D295" s="238" t="e">
        <f>+#REF!</f>
        <v>#REF!</v>
      </c>
      <c r="E295" s="238" t="e">
        <f>+#REF!</f>
        <v>#REF!</v>
      </c>
      <c r="F295" s="238" t="e">
        <f>+#REF!</f>
        <v>#REF!</v>
      </c>
      <c r="G295" s="249" t="e">
        <f t="shared" si="9"/>
        <v>#REF!</v>
      </c>
      <c r="H295" s="239" t="e">
        <f>+#REF!+#REF!+#REF!+#REF!</f>
        <v>#REF!</v>
      </c>
    </row>
    <row r="296" spans="1:8" ht="18.95" customHeight="1">
      <c r="A296" s="237" t="s">
        <v>44</v>
      </c>
      <c r="B296" s="258">
        <v>0</v>
      </c>
      <c r="C296" s="238" t="e">
        <f>+#REF!</f>
        <v>#REF!</v>
      </c>
      <c r="D296" s="238" t="e">
        <f>+#REF!</f>
        <v>#REF!</v>
      </c>
      <c r="E296" s="238" t="e">
        <f>+#REF!</f>
        <v>#REF!</v>
      </c>
      <c r="F296" s="238" t="e">
        <f>+#REF!</f>
        <v>#REF!</v>
      </c>
      <c r="G296" s="249" t="e">
        <f t="shared" si="9"/>
        <v>#REF!</v>
      </c>
      <c r="H296" s="239" t="e">
        <f>+#REF!+#REF!+#REF!+#REF!</f>
        <v>#REF!</v>
      </c>
    </row>
    <row r="297" spans="1:8" ht="18.95" customHeight="1">
      <c r="A297" s="237" t="s">
        <v>45</v>
      </c>
      <c r="B297" s="258">
        <v>0</v>
      </c>
      <c r="C297" s="238" t="e">
        <f>+#REF!</f>
        <v>#REF!</v>
      </c>
      <c r="D297" s="238" t="e">
        <f>+#REF!</f>
        <v>#REF!</v>
      </c>
      <c r="E297" s="238" t="e">
        <f>+#REF!</f>
        <v>#REF!</v>
      </c>
      <c r="F297" s="238" t="e">
        <f>+#REF!</f>
        <v>#REF!</v>
      </c>
      <c r="G297" s="249" t="e">
        <f t="shared" si="9"/>
        <v>#REF!</v>
      </c>
      <c r="H297" s="239" t="e">
        <f>+#REF!+#REF!+#REF!</f>
        <v>#REF!</v>
      </c>
    </row>
    <row r="298" spans="1:8" ht="18.95" customHeight="1">
      <c r="A298" s="237" t="s">
        <v>46</v>
      </c>
      <c r="B298" s="258">
        <v>0</v>
      </c>
      <c r="C298" s="238" t="e">
        <f>+#REF!</f>
        <v>#REF!</v>
      </c>
      <c r="D298" s="238" t="e">
        <f>+#REF!</f>
        <v>#REF!</v>
      </c>
      <c r="E298" s="238" t="e">
        <f>+#REF!</f>
        <v>#REF!</v>
      </c>
      <c r="F298" s="238" t="e">
        <f>+#REF!</f>
        <v>#REF!</v>
      </c>
      <c r="G298" s="249" t="e">
        <f t="shared" si="9"/>
        <v>#REF!</v>
      </c>
      <c r="H298" s="239" t="e">
        <f>+#REF!+#REF!+#REF!+#REF!</f>
        <v>#REF!</v>
      </c>
    </row>
    <row r="299" spans="1:8" ht="18.95" customHeight="1">
      <c r="A299" s="237" t="s">
        <v>47</v>
      </c>
      <c r="B299" s="258">
        <v>0</v>
      </c>
      <c r="C299" s="238" t="e">
        <f>+#REF!</f>
        <v>#REF!</v>
      </c>
      <c r="D299" s="238" t="e">
        <f>+#REF!</f>
        <v>#REF!</v>
      </c>
      <c r="E299" s="238" t="e">
        <f>+#REF!</f>
        <v>#REF!</v>
      </c>
      <c r="F299" s="238" t="e">
        <f>+#REF!</f>
        <v>#REF!</v>
      </c>
      <c r="G299" s="249" t="e">
        <f t="shared" si="9"/>
        <v>#REF!</v>
      </c>
      <c r="H299" s="239" t="e">
        <f>+#REF!+#REF!+#REF!+#REF!</f>
        <v>#REF!</v>
      </c>
    </row>
    <row r="300" spans="1:8" ht="18.95" customHeight="1">
      <c r="A300" s="237" t="s">
        <v>48</v>
      </c>
      <c r="B300" s="258">
        <v>0</v>
      </c>
      <c r="C300" s="238" t="e">
        <f>+#REF!</f>
        <v>#REF!</v>
      </c>
      <c r="D300" s="238" t="e">
        <f>+#REF!</f>
        <v>#REF!</v>
      </c>
      <c r="E300" s="238" t="e">
        <f>+#REF!</f>
        <v>#REF!</v>
      </c>
      <c r="F300" s="238" t="e">
        <f>+#REF!</f>
        <v>#REF!</v>
      </c>
      <c r="G300" s="249" t="e">
        <f t="shared" si="9"/>
        <v>#REF!</v>
      </c>
      <c r="H300" s="239" t="e">
        <f>+#REF!+#REF!+#REF!+#REF!</f>
        <v>#REF!</v>
      </c>
    </row>
    <row r="301" spans="1:8" ht="18.95" customHeight="1">
      <c r="A301" s="237" t="s">
        <v>49</v>
      </c>
      <c r="B301" s="258">
        <v>0</v>
      </c>
      <c r="C301" s="238" t="e">
        <f>+#REF!</f>
        <v>#REF!</v>
      </c>
      <c r="D301" s="238" t="e">
        <f>+#REF!</f>
        <v>#REF!</v>
      </c>
      <c r="E301" s="238" t="e">
        <f>+#REF!</f>
        <v>#REF!</v>
      </c>
      <c r="F301" s="238" t="e">
        <f>+#REF!</f>
        <v>#REF!</v>
      </c>
      <c r="G301" s="249" t="e">
        <f t="shared" si="9"/>
        <v>#REF!</v>
      </c>
      <c r="H301" s="239" t="e">
        <f>+#REF!+#REF!+#REF!+#REF!</f>
        <v>#REF!</v>
      </c>
    </row>
    <row r="302" spans="1:8" ht="18.95" customHeight="1">
      <c r="A302" s="237" t="s">
        <v>50</v>
      </c>
      <c r="B302" s="258">
        <v>0</v>
      </c>
      <c r="C302" s="238" t="e">
        <f>+#REF!</f>
        <v>#REF!</v>
      </c>
      <c r="D302" s="238" t="e">
        <f>+#REF!</f>
        <v>#REF!</v>
      </c>
      <c r="E302" s="238" t="e">
        <f>+#REF!</f>
        <v>#REF!</v>
      </c>
      <c r="F302" s="238" t="e">
        <f>+#REF!</f>
        <v>#REF!</v>
      </c>
      <c r="G302" s="249" t="e">
        <f t="shared" si="9"/>
        <v>#REF!</v>
      </c>
      <c r="H302" s="239" t="e">
        <f>+#REF!+#REF!+#REF!+#REF!</f>
        <v>#REF!</v>
      </c>
    </row>
    <row r="303" spans="1:8" ht="18.95" customHeight="1">
      <c r="A303" s="237" t="s">
        <v>51</v>
      </c>
      <c r="B303" s="258">
        <v>0</v>
      </c>
      <c r="C303" s="238" t="e">
        <f>+#REF!</f>
        <v>#REF!</v>
      </c>
      <c r="D303" s="238" t="e">
        <f>+#REF!</f>
        <v>#REF!</v>
      </c>
      <c r="E303" s="238" t="e">
        <f>+#REF!</f>
        <v>#REF!</v>
      </c>
      <c r="F303" s="238" t="e">
        <f>+#REF!</f>
        <v>#REF!</v>
      </c>
      <c r="G303" s="249" t="e">
        <f t="shared" si="9"/>
        <v>#REF!</v>
      </c>
      <c r="H303" s="239" t="e">
        <f>+#REF!+#REF!+#REF!+#REF!</f>
        <v>#REF!</v>
      </c>
    </row>
    <row r="304" spans="1:8" ht="18.95" customHeight="1">
      <c r="A304" s="237" t="s">
        <v>52</v>
      </c>
      <c r="B304" s="258">
        <v>0</v>
      </c>
      <c r="C304" s="238" t="e">
        <f>+#REF!</f>
        <v>#REF!</v>
      </c>
      <c r="D304" s="238" t="e">
        <f>+#REF!</f>
        <v>#REF!</v>
      </c>
      <c r="E304" s="238" t="e">
        <f>+#REF!</f>
        <v>#REF!</v>
      </c>
      <c r="F304" s="238" t="e">
        <f>+#REF!</f>
        <v>#REF!</v>
      </c>
      <c r="G304" s="249" t="e">
        <f t="shared" si="9"/>
        <v>#REF!</v>
      </c>
      <c r="H304" s="239" t="e">
        <f>+#REF!+#REF!+#REF!+#REF!</f>
        <v>#REF!</v>
      </c>
    </row>
    <row r="305" spans="1:8" ht="18.95" customHeight="1">
      <c r="A305" s="237" t="s">
        <v>53</v>
      </c>
      <c r="B305" s="258">
        <v>0</v>
      </c>
      <c r="C305" s="238" t="e">
        <f>+#REF!</f>
        <v>#REF!</v>
      </c>
      <c r="D305" s="238" t="e">
        <f>+#REF!</f>
        <v>#REF!</v>
      </c>
      <c r="E305" s="238" t="e">
        <f>+#REF!</f>
        <v>#REF!</v>
      </c>
      <c r="F305" s="238" t="e">
        <f>+#REF!</f>
        <v>#REF!</v>
      </c>
      <c r="G305" s="249" t="e">
        <f t="shared" si="9"/>
        <v>#REF!</v>
      </c>
      <c r="H305" s="239" t="e">
        <f>+#REF!+#REF!+#REF!+#REF!</f>
        <v>#REF!</v>
      </c>
    </row>
    <row r="306" spans="1:8" ht="5.0999999999999996" customHeight="1" thickBot="1">
      <c r="A306" s="246"/>
      <c r="B306" s="255"/>
      <c r="C306" s="247"/>
      <c r="D306" s="247"/>
      <c r="E306" s="247"/>
      <c r="F306" s="238" t="e">
        <f>+#REF!</f>
        <v>#REF!</v>
      </c>
      <c r="G306" s="247"/>
      <c r="H306" s="248"/>
    </row>
    <row r="307" spans="1:8" ht="26.1" customHeight="1" thickBot="1">
      <c r="A307" s="240" t="s">
        <v>54</v>
      </c>
      <c r="B307" s="241">
        <f>SUM(B288:B305)</f>
        <v>2</v>
      </c>
      <c r="C307" s="241" t="e">
        <f>SUM(C288:C305)</f>
        <v>#REF!</v>
      </c>
      <c r="D307" s="241" t="e">
        <f>SUM(D288:D305)</f>
        <v>#REF!</v>
      </c>
      <c r="E307" s="241" t="e">
        <f>SUM(E288:E305)</f>
        <v>#REF!</v>
      </c>
      <c r="F307" s="241" t="e">
        <f>SUM(F288:F305)</f>
        <v>#REF!</v>
      </c>
      <c r="G307" s="241" t="e">
        <f>SUM(B307:F307)</f>
        <v>#REF!</v>
      </c>
      <c r="H307" s="242" t="e">
        <f>SUM(H288:H305)</f>
        <v>#REF!</v>
      </c>
    </row>
    <row r="308" spans="1:8" ht="18" customHeight="1">
      <c r="A308" s="244" t="s">
        <v>55</v>
      </c>
      <c r="B308" s="243"/>
    </row>
    <row r="309" spans="1:8" ht="18" customHeight="1">
      <c r="A309" s="244" t="s">
        <v>56</v>
      </c>
      <c r="B309" s="244"/>
    </row>
    <row r="310" spans="1:8" ht="15" customHeight="1">
      <c r="A310" s="243" t="s">
        <v>57</v>
      </c>
      <c r="B310" s="243"/>
    </row>
    <row r="311" spans="1:8" ht="20.25">
      <c r="A311" s="512" t="s">
        <v>310</v>
      </c>
      <c r="B311" s="513"/>
      <c r="C311" s="513"/>
      <c r="D311" s="513"/>
      <c r="E311" s="513"/>
      <c r="F311" s="513"/>
      <c r="G311" s="513"/>
      <c r="H311" s="513"/>
    </row>
    <row r="312" spans="1:8" ht="20.25">
      <c r="A312" s="513" t="s">
        <v>21</v>
      </c>
      <c r="B312" s="513"/>
      <c r="C312" s="513"/>
      <c r="D312" s="513"/>
      <c r="E312" s="513"/>
      <c r="F312" s="513"/>
      <c r="G312" s="513"/>
      <c r="H312" s="513"/>
    </row>
    <row r="313" spans="1:8" ht="20.25">
      <c r="A313" s="513" t="str">
        <f>+A34</f>
        <v>Al 31 de Marzo de 2020</v>
      </c>
      <c r="B313" s="513"/>
      <c r="C313" s="513"/>
      <c r="D313" s="513"/>
      <c r="E313" s="513"/>
      <c r="F313" s="513"/>
      <c r="G313" s="513"/>
      <c r="H313" s="513"/>
    </row>
    <row r="314" spans="1:8" ht="13.5" thickBot="1"/>
    <row r="315" spans="1:8" ht="19.5">
      <c r="A315" s="224"/>
      <c r="B315" s="257" t="s">
        <v>22</v>
      </c>
      <c r="C315" s="225" t="s">
        <v>23</v>
      </c>
      <c r="D315" s="225" t="s">
        <v>23</v>
      </c>
      <c r="E315" s="226" t="s">
        <v>24</v>
      </c>
      <c r="F315" s="226" t="s">
        <v>25</v>
      </c>
      <c r="G315" s="226" t="s">
        <v>23</v>
      </c>
      <c r="H315" s="227" t="s">
        <v>22</v>
      </c>
    </row>
    <row r="316" spans="1:8" ht="19.5">
      <c r="A316" s="228"/>
      <c r="B316" s="253" t="s">
        <v>26</v>
      </c>
      <c r="C316" s="229" t="s">
        <v>27</v>
      </c>
      <c r="D316" s="229" t="s">
        <v>27</v>
      </c>
      <c r="E316" s="229" t="s">
        <v>27</v>
      </c>
      <c r="F316" s="229" t="s">
        <v>26</v>
      </c>
      <c r="G316" s="229" t="s">
        <v>28</v>
      </c>
      <c r="H316" s="230" t="s">
        <v>29</v>
      </c>
    </row>
    <row r="317" spans="1:8" ht="20.25" thickBot="1">
      <c r="A317" s="231" t="s">
        <v>30</v>
      </c>
      <c r="B317" s="256" t="s">
        <v>31</v>
      </c>
      <c r="C317" s="232" t="s">
        <v>32</v>
      </c>
      <c r="D317" s="232" t="s">
        <v>6</v>
      </c>
      <c r="E317" s="232" t="s">
        <v>33</v>
      </c>
      <c r="F317" s="232" t="s">
        <v>34</v>
      </c>
      <c r="G317" s="232" t="s">
        <v>26</v>
      </c>
      <c r="H317" s="233" t="s">
        <v>35</v>
      </c>
    </row>
    <row r="318" spans="1:8">
      <c r="A318" s="234"/>
      <c r="B318" s="254"/>
      <c r="C318" s="235"/>
      <c r="D318" s="235"/>
      <c r="E318" s="235"/>
      <c r="F318" s="235"/>
      <c r="G318" s="235"/>
      <c r="H318" s="236"/>
    </row>
    <row r="319" spans="1:8" ht="15.75">
      <c r="A319" s="237" t="s">
        <v>36</v>
      </c>
      <c r="B319" s="258">
        <v>2</v>
      </c>
      <c r="C319" s="238" t="e">
        <f>#REF!</f>
        <v>#REF!</v>
      </c>
      <c r="D319" s="238" t="e">
        <f>#REF!</f>
        <v>#REF!</v>
      </c>
      <c r="E319" s="238" t="e">
        <f>#REF!</f>
        <v>#REF!</v>
      </c>
      <c r="F319" s="238" t="e">
        <f>#REF!</f>
        <v>#REF!</v>
      </c>
      <c r="G319" s="249" t="e">
        <f>SUM(B319:F319)</f>
        <v>#REF!</v>
      </c>
      <c r="H319" s="239" t="e">
        <f>+#REF!+#REF!+#REF!+#REF!</f>
        <v>#REF!</v>
      </c>
    </row>
    <row r="320" spans="1:8" ht="15.75">
      <c r="A320" s="237" t="s">
        <v>37</v>
      </c>
      <c r="B320" s="258">
        <v>1</v>
      </c>
      <c r="C320" s="238" t="e">
        <f>#REF!</f>
        <v>#REF!</v>
      </c>
      <c r="D320" s="238" t="e">
        <f>#REF!</f>
        <v>#REF!</v>
      </c>
      <c r="E320" s="238" t="e">
        <f>#REF!</f>
        <v>#REF!</v>
      </c>
      <c r="F320" s="238" t="e">
        <f>#REF!</f>
        <v>#REF!</v>
      </c>
      <c r="G320" s="249" t="e">
        <f t="shared" ref="G320:G336" si="10">SUM(B320:F320)</f>
        <v>#REF!</v>
      </c>
      <c r="H320" s="239" t="e">
        <f>+#REF!+#REF!+#REF!+#REF!</f>
        <v>#REF!</v>
      </c>
    </row>
    <row r="321" spans="1:8" ht="15.75">
      <c r="A321" s="237" t="s">
        <v>38</v>
      </c>
      <c r="B321" s="258">
        <v>0</v>
      </c>
      <c r="C321" s="238" t="e">
        <f>#REF!</f>
        <v>#REF!</v>
      </c>
      <c r="D321" s="238" t="e">
        <f>#REF!</f>
        <v>#REF!</v>
      </c>
      <c r="E321" s="238" t="e">
        <f>#REF!</f>
        <v>#REF!</v>
      </c>
      <c r="F321" s="238" t="e">
        <f>#REF!</f>
        <v>#REF!</v>
      </c>
      <c r="G321" s="249" t="e">
        <f t="shared" si="10"/>
        <v>#REF!</v>
      </c>
      <c r="H321" s="239" t="e">
        <f>+#REF!+#REF!+#REF!+#REF!</f>
        <v>#REF!</v>
      </c>
    </row>
    <row r="322" spans="1:8" ht="15.75">
      <c r="A322" s="237" t="s">
        <v>39</v>
      </c>
      <c r="B322" s="258">
        <v>0</v>
      </c>
      <c r="C322" s="238" t="e">
        <f>#REF!</f>
        <v>#REF!</v>
      </c>
      <c r="D322" s="238" t="e">
        <f>#REF!</f>
        <v>#REF!</v>
      </c>
      <c r="E322" s="238" t="e">
        <f>#REF!</f>
        <v>#REF!</v>
      </c>
      <c r="F322" s="238" t="e">
        <f>#REF!</f>
        <v>#REF!</v>
      </c>
      <c r="G322" s="249" t="e">
        <f t="shared" si="10"/>
        <v>#REF!</v>
      </c>
      <c r="H322" s="239" t="e">
        <f>#REF!+#REF!+#REF!+#REF!</f>
        <v>#REF!</v>
      </c>
    </row>
    <row r="323" spans="1:8" ht="15.75">
      <c r="A323" s="237" t="s">
        <v>40</v>
      </c>
      <c r="B323" s="258">
        <v>0</v>
      </c>
      <c r="C323" s="238" t="e">
        <f>#REF!</f>
        <v>#REF!</v>
      </c>
      <c r="D323" s="238" t="e">
        <f>#REF!</f>
        <v>#REF!</v>
      </c>
      <c r="E323" s="238" t="e">
        <f>#REF!</f>
        <v>#REF!</v>
      </c>
      <c r="F323" s="238" t="e">
        <f>#REF!</f>
        <v>#REF!</v>
      </c>
      <c r="G323" s="249" t="e">
        <f t="shared" si="10"/>
        <v>#REF!</v>
      </c>
      <c r="H323" s="239" t="e">
        <f>+#REF!+#REF!+#REF!+#REF!</f>
        <v>#REF!</v>
      </c>
    </row>
    <row r="324" spans="1:8" ht="15.75">
      <c r="A324" s="237" t="s">
        <v>41</v>
      </c>
      <c r="B324" s="258">
        <v>0</v>
      </c>
      <c r="C324" s="238" t="e">
        <f>#REF!</f>
        <v>#REF!</v>
      </c>
      <c r="D324" s="238" t="e">
        <f>#REF!</f>
        <v>#REF!</v>
      </c>
      <c r="E324" s="238" t="e">
        <f>#REF!</f>
        <v>#REF!</v>
      </c>
      <c r="F324" s="238" t="e">
        <f>#REF!</f>
        <v>#REF!</v>
      </c>
      <c r="G324" s="249" t="e">
        <f t="shared" si="10"/>
        <v>#REF!</v>
      </c>
      <c r="H324" s="239" t="e">
        <f>+#REF!+#REF!+#REF!+#REF!</f>
        <v>#REF!</v>
      </c>
    </row>
    <row r="325" spans="1:8" ht="15.75">
      <c r="A325" s="245" t="s">
        <v>42</v>
      </c>
      <c r="B325" s="259">
        <v>0</v>
      </c>
      <c r="C325" s="238" t="e">
        <f>#REF!</f>
        <v>#REF!</v>
      </c>
      <c r="D325" s="238" t="e">
        <f>#REF!</f>
        <v>#REF!</v>
      </c>
      <c r="E325" s="238" t="e">
        <f>#REF!</f>
        <v>#REF!</v>
      </c>
      <c r="F325" s="238" t="e">
        <f>#REF!</f>
        <v>#REF!</v>
      </c>
      <c r="G325" s="249" t="e">
        <f t="shared" si="10"/>
        <v>#REF!</v>
      </c>
      <c r="H325" s="239" t="e">
        <f>+#REF!+#REF!+#REF!+#REF!</f>
        <v>#REF!</v>
      </c>
    </row>
    <row r="326" spans="1:8" ht="15.75">
      <c r="A326" s="237" t="s">
        <v>43</v>
      </c>
      <c r="B326" s="258">
        <v>0</v>
      </c>
      <c r="C326" s="238" t="e">
        <f>#REF!</f>
        <v>#REF!</v>
      </c>
      <c r="D326" s="238" t="e">
        <f>#REF!</f>
        <v>#REF!</v>
      </c>
      <c r="E326" s="238" t="e">
        <f>#REF!</f>
        <v>#REF!</v>
      </c>
      <c r="F326" s="238" t="e">
        <f>#REF!</f>
        <v>#REF!</v>
      </c>
      <c r="G326" s="249" t="e">
        <f t="shared" si="10"/>
        <v>#REF!</v>
      </c>
      <c r="H326" s="239" t="e">
        <f>+#REF!+#REF!+#REF!+#REF!</f>
        <v>#REF!</v>
      </c>
    </row>
    <row r="327" spans="1:8" ht="15.75">
      <c r="A327" s="237" t="s">
        <v>44</v>
      </c>
      <c r="B327" s="258">
        <v>0</v>
      </c>
      <c r="C327" s="238" t="e">
        <f>#REF!</f>
        <v>#REF!</v>
      </c>
      <c r="D327" s="238" t="e">
        <f>#REF!</f>
        <v>#REF!</v>
      </c>
      <c r="E327" s="238" t="e">
        <f>#REF!</f>
        <v>#REF!</v>
      </c>
      <c r="F327" s="238" t="e">
        <f>#REF!</f>
        <v>#REF!</v>
      </c>
      <c r="G327" s="249" t="e">
        <f t="shared" si="10"/>
        <v>#REF!</v>
      </c>
      <c r="H327" s="239" t="e">
        <f>+#REF!+#REF!+#REF!+#REF!</f>
        <v>#REF!</v>
      </c>
    </row>
    <row r="328" spans="1:8" ht="15.75">
      <c r="A328" s="237" t="s">
        <v>45</v>
      </c>
      <c r="B328" s="258">
        <v>0</v>
      </c>
      <c r="C328" s="238" t="e">
        <f>#REF!</f>
        <v>#REF!</v>
      </c>
      <c r="D328" s="238" t="e">
        <f>#REF!</f>
        <v>#REF!</v>
      </c>
      <c r="E328" s="238" t="e">
        <f>#REF!</f>
        <v>#REF!</v>
      </c>
      <c r="F328" s="238" t="e">
        <f>#REF!</f>
        <v>#REF!</v>
      </c>
      <c r="G328" s="249" t="e">
        <f t="shared" si="10"/>
        <v>#REF!</v>
      </c>
      <c r="H328" s="239" t="e">
        <f>+#REF!+#REF!+#REF!+#REF!</f>
        <v>#REF!</v>
      </c>
    </row>
    <row r="329" spans="1:8" ht="15.75">
      <c r="A329" s="237" t="s">
        <v>46</v>
      </c>
      <c r="B329" s="258">
        <v>0</v>
      </c>
      <c r="C329" s="238" t="e">
        <f>#REF!</f>
        <v>#REF!</v>
      </c>
      <c r="D329" s="238" t="e">
        <f>#REF!</f>
        <v>#REF!</v>
      </c>
      <c r="E329" s="238" t="e">
        <f>#REF!</f>
        <v>#REF!</v>
      </c>
      <c r="F329" s="238" t="e">
        <f>#REF!</f>
        <v>#REF!</v>
      </c>
      <c r="G329" s="249" t="e">
        <f t="shared" si="10"/>
        <v>#REF!</v>
      </c>
      <c r="H329" s="239" t="e">
        <f>+#REF!+#REF!+#REF!+#REF!</f>
        <v>#REF!</v>
      </c>
    </row>
    <row r="330" spans="1:8" ht="15.75">
      <c r="A330" s="237" t="s">
        <v>47</v>
      </c>
      <c r="B330" s="258">
        <v>0</v>
      </c>
      <c r="C330" s="238" t="e">
        <f>#REF!</f>
        <v>#REF!</v>
      </c>
      <c r="D330" s="238" t="e">
        <f>#REF!</f>
        <v>#REF!</v>
      </c>
      <c r="E330" s="238" t="e">
        <f>#REF!</f>
        <v>#REF!</v>
      </c>
      <c r="F330" s="238" t="e">
        <f>#REF!</f>
        <v>#REF!</v>
      </c>
      <c r="G330" s="249" t="e">
        <f t="shared" si="10"/>
        <v>#REF!</v>
      </c>
      <c r="H330" s="239" t="e">
        <f>+#REF!+#REF!+#REF!+#REF!</f>
        <v>#REF!</v>
      </c>
    </row>
    <row r="331" spans="1:8" ht="15.75">
      <c r="A331" s="237" t="s">
        <v>48</v>
      </c>
      <c r="B331" s="258">
        <v>0</v>
      </c>
      <c r="C331" s="238" t="e">
        <f>#REF!</f>
        <v>#REF!</v>
      </c>
      <c r="D331" s="238" t="e">
        <f>#REF!</f>
        <v>#REF!</v>
      </c>
      <c r="E331" s="238" t="e">
        <f>#REF!</f>
        <v>#REF!</v>
      </c>
      <c r="F331" s="238" t="e">
        <f>#REF!</f>
        <v>#REF!</v>
      </c>
      <c r="G331" s="249" t="e">
        <f t="shared" si="10"/>
        <v>#REF!</v>
      </c>
      <c r="H331" s="239" t="e">
        <f>+#REF!+#REF!+#REF!+#REF!</f>
        <v>#REF!</v>
      </c>
    </row>
    <row r="332" spans="1:8" ht="15.75">
      <c r="A332" s="237" t="s">
        <v>49</v>
      </c>
      <c r="B332" s="258">
        <v>0</v>
      </c>
      <c r="C332" s="238" t="e">
        <f>#REF!</f>
        <v>#REF!</v>
      </c>
      <c r="D332" s="238" t="e">
        <f>#REF!</f>
        <v>#REF!</v>
      </c>
      <c r="E332" s="238" t="e">
        <f>#REF!</f>
        <v>#REF!</v>
      </c>
      <c r="F332" s="238" t="e">
        <f>#REF!</f>
        <v>#REF!</v>
      </c>
      <c r="G332" s="249" t="e">
        <f t="shared" si="10"/>
        <v>#REF!</v>
      </c>
      <c r="H332" s="239" t="e">
        <f>+#REF!+#REF!+#REF!+#REF!</f>
        <v>#REF!</v>
      </c>
    </row>
    <row r="333" spans="1:8" ht="15.75">
      <c r="A333" s="237" t="s">
        <v>50</v>
      </c>
      <c r="B333" s="258">
        <v>0</v>
      </c>
      <c r="C333" s="238" t="e">
        <f>#REF!</f>
        <v>#REF!</v>
      </c>
      <c r="D333" s="238" t="e">
        <f>#REF!</f>
        <v>#REF!</v>
      </c>
      <c r="E333" s="238" t="e">
        <f>#REF!</f>
        <v>#REF!</v>
      </c>
      <c r="F333" s="238" t="e">
        <f>#REF!</f>
        <v>#REF!</v>
      </c>
      <c r="G333" s="249" t="e">
        <f t="shared" si="10"/>
        <v>#REF!</v>
      </c>
      <c r="H333" s="239" t="e">
        <f>+#REF!+#REF!+#REF!+#REF!</f>
        <v>#REF!</v>
      </c>
    </row>
    <row r="334" spans="1:8" ht="15.75">
      <c r="A334" s="237" t="s">
        <v>51</v>
      </c>
      <c r="B334" s="258">
        <v>0</v>
      </c>
      <c r="C334" s="238" t="e">
        <f>#REF!</f>
        <v>#REF!</v>
      </c>
      <c r="D334" s="238" t="e">
        <f>#REF!</f>
        <v>#REF!</v>
      </c>
      <c r="E334" s="238" t="e">
        <f>#REF!</f>
        <v>#REF!</v>
      </c>
      <c r="F334" s="238" t="e">
        <f>#REF!</f>
        <v>#REF!</v>
      </c>
      <c r="G334" s="249" t="e">
        <f t="shared" si="10"/>
        <v>#REF!</v>
      </c>
      <c r="H334" s="239" t="e">
        <f>+#REF!+#REF!+#REF!+#REF!</f>
        <v>#REF!</v>
      </c>
    </row>
    <row r="335" spans="1:8" ht="15.75">
      <c r="A335" s="237" t="s">
        <v>52</v>
      </c>
      <c r="B335" s="258">
        <v>0</v>
      </c>
      <c r="C335" s="238" t="e">
        <f>#REF!</f>
        <v>#REF!</v>
      </c>
      <c r="D335" s="238" t="e">
        <f>#REF!</f>
        <v>#REF!</v>
      </c>
      <c r="E335" s="238" t="e">
        <f>#REF!</f>
        <v>#REF!</v>
      </c>
      <c r="F335" s="238" t="e">
        <f>#REF!</f>
        <v>#REF!</v>
      </c>
      <c r="G335" s="249" t="e">
        <f t="shared" si="10"/>
        <v>#REF!</v>
      </c>
      <c r="H335" s="239" t="e">
        <f>+#REF!+#REF!+#REF!+#REF!</f>
        <v>#REF!</v>
      </c>
    </row>
    <row r="336" spans="1:8" ht="15.75">
      <c r="A336" s="237" t="s">
        <v>53</v>
      </c>
      <c r="B336" s="258">
        <v>0</v>
      </c>
      <c r="C336" s="238" t="e">
        <f>#REF!</f>
        <v>#REF!</v>
      </c>
      <c r="D336" s="238" t="e">
        <f>#REF!</f>
        <v>#REF!</v>
      </c>
      <c r="E336" s="238" t="e">
        <f>#REF!</f>
        <v>#REF!</v>
      </c>
      <c r="F336" s="238" t="e">
        <f>#REF!</f>
        <v>#REF!</v>
      </c>
      <c r="G336" s="249" t="e">
        <f t="shared" si="10"/>
        <v>#REF!</v>
      </c>
      <c r="H336" s="239" t="e">
        <f>+#REF!+#REF!+#REF!+#REF!</f>
        <v>#REF!</v>
      </c>
    </row>
    <row r="337" spans="1:8" ht="16.5" thickBot="1">
      <c r="A337" s="246"/>
      <c r="B337" s="255"/>
      <c r="C337" s="247"/>
      <c r="D337" s="247"/>
      <c r="E337" s="247"/>
      <c r="F337" s="247"/>
      <c r="G337" s="247"/>
      <c r="H337" s="248"/>
    </row>
    <row r="338" spans="1:8" ht="20.25" thickBot="1">
      <c r="A338" s="240" t="s">
        <v>54</v>
      </c>
      <c r="B338" s="241">
        <f>SUM(B319:B336)</f>
        <v>3</v>
      </c>
      <c r="C338" s="241" t="e">
        <f>SUM(C319:C336)</f>
        <v>#REF!</v>
      </c>
      <c r="D338" s="241" t="e">
        <f>SUM(D319:D336)</f>
        <v>#REF!</v>
      </c>
      <c r="E338" s="241" t="e">
        <f>SUM(E319:E336)</f>
        <v>#REF!</v>
      </c>
      <c r="F338" s="241" t="e">
        <f>SUM(F319:F336)</f>
        <v>#REF!</v>
      </c>
      <c r="G338" s="241" t="e">
        <f>SUM(B338:F338)</f>
        <v>#REF!</v>
      </c>
      <c r="H338" s="242" t="e">
        <f>SUM(H319:H336)</f>
        <v>#REF!</v>
      </c>
    </row>
    <row r="339" spans="1:8">
      <c r="A339" s="244" t="s">
        <v>55</v>
      </c>
      <c r="B339" s="243"/>
    </row>
    <row r="340" spans="1:8">
      <c r="A340" s="244" t="s">
        <v>56</v>
      </c>
      <c r="B340" s="244"/>
    </row>
    <row r="341" spans="1:8">
      <c r="A341" s="243" t="s">
        <v>57</v>
      </c>
      <c r="B341" s="243"/>
    </row>
    <row r="342" spans="1:8" ht="20.25">
      <c r="A342" s="513" t="s">
        <v>311</v>
      </c>
      <c r="B342" s="513"/>
      <c r="C342" s="513"/>
      <c r="D342" s="513"/>
      <c r="E342" s="513"/>
      <c r="F342" s="513"/>
      <c r="G342" s="513"/>
      <c r="H342" s="513"/>
    </row>
    <row r="343" spans="1:8" ht="20.25">
      <c r="A343" s="513" t="s">
        <v>21</v>
      </c>
      <c r="B343" s="513"/>
      <c r="C343" s="513"/>
      <c r="D343" s="513"/>
      <c r="E343" s="513"/>
      <c r="F343" s="513"/>
      <c r="G343" s="513"/>
      <c r="H343" s="513"/>
    </row>
    <row r="344" spans="1:8" ht="20.25">
      <c r="A344" s="513" t="str">
        <f>+A65</f>
        <v>Al 31 de Marzo de 2020</v>
      </c>
      <c r="B344" s="513"/>
      <c r="C344" s="513"/>
      <c r="D344" s="513"/>
      <c r="E344" s="513"/>
      <c r="F344" s="513"/>
      <c r="G344" s="513"/>
      <c r="H344" s="513"/>
    </row>
    <row r="345" spans="1:8" ht="13.5" thickBot="1"/>
    <row r="346" spans="1:8" ht="19.5">
      <c r="A346" s="224"/>
      <c r="B346" s="257" t="s">
        <v>22</v>
      </c>
      <c r="C346" s="225" t="s">
        <v>23</v>
      </c>
      <c r="D346" s="225" t="s">
        <v>23</v>
      </c>
      <c r="E346" s="226" t="s">
        <v>24</v>
      </c>
      <c r="F346" s="226" t="s">
        <v>25</v>
      </c>
      <c r="G346" s="226" t="s">
        <v>23</v>
      </c>
      <c r="H346" s="227" t="s">
        <v>22</v>
      </c>
    </row>
    <row r="347" spans="1:8" ht="19.5">
      <c r="A347" s="228"/>
      <c r="B347" s="253" t="s">
        <v>26</v>
      </c>
      <c r="C347" s="229" t="s">
        <v>27</v>
      </c>
      <c r="D347" s="229" t="s">
        <v>27</v>
      </c>
      <c r="E347" s="229" t="s">
        <v>27</v>
      </c>
      <c r="F347" s="229" t="s">
        <v>26</v>
      </c>
      <c r="G347" s="229" t="s">
        <v>28</v>
      </c>
      <c r="H347" s="230" t="s">
        <v>29</v>
      </c>
    </row>
    <row r="348" spans="1:8" ht="20.25" thickBot="1">
      <c r="A348" s="231" t="s">
        <v>30</v>
      </c>
      <c r="B348" s="256" t="s">
        <v>31</v>
      </c>
      <c r="C348" s="232" t="s">
        <v>32</v>
      </c>
      <c r="D348" s="232" t="s">
        <v>6</v>
      </c>
      <c r="E348" s="232" t="s">
        <v>33</v>
      </c>
      <c r="F348" s="232" t="s">
        <v>34</v>
      </c>
      <c r="G348" s="232" t="s">
        <v>26</v>
      </c>
      <c r="H348" s="233" t="s">
        <v>35</v>
      </c>
    </row>
    <row r="349" spans="1:8">
      <c r="A349" s="234"/>
      <c r="B349" s="254"/>
      <c r="C349" s="235"/>
      <c r="D349" s="235"/>
      <c r="E349" s="235"/>
      <c r="F349" s="235"/>
      <c r="G349" s="235"/>
      <c r="H349" s="236"/>
    </row>
    <row r="350" spans="1:8" ht="15.75">
      <c r="A350" s="237" t="s">
        <v>36</v>
      </c>
      <c r="B350" s="258">
        <v>1</v>
      </c>
      <c r="C350" s="238" t="e">
        <f>#REF!</f>
        <v>#REF!</v>
      </c>
      <c r="D350" s="238" t="e">
        <f>#REF!</f>
        <v>#REF!</v>
      </c>
      <c r="E350" s="238" t="e">
        <f>#REF!</f>
        <v>#REF!</v>
      </c>
      <c r="F350" s="238" t="e">
        <f>#REF!</f>
        <v>#REF!</v>
      </c>
      <c r="G350" s="249" t="e">
        <f>SUM(B350:F350)</f>
        <v>#REF!</v>
      </c>
      <c r="H350" s="239" t="e">
        <f>#REF!</f>
        <v>#REF!</v>
      </c>
    </row>
    <row r="351" spans="1:8" ht="15.75">
      <c r="A351" s="237" t="s">
        <v>37</v>
      </c>
      <c r="B351" s="258">
        <v>0</v>
      </c>
      <c r="C351" s="238" t="e">
        <f>#REF!</f>
        <v>#REF!</v>
      </c>
      <c r="D351" s="238" t="e">
        <f>#REF!</f>
        <v>#REF!</v>
      </c>
      <c r="E351" s="238" t="e">
        <f>#REF!</f>
        <v>#REF!</v>
      </c>
      <c r="F351" s="238" t="e">
        <f>#REF!</f>
        <v>#REF!</v>
      </c>
      <c r="G351" s="249" t="e">
        <f t="shared" ref="G351:G367" si="11">SUM(B351:F351)</f>
        <v>#REF!</v>
      </c>
      <c r="H351" s="239" t="e">
        <f>#REF!</f>
        <v>#REF!</v>
      </c>
    </row>
    <row r="352" spans="1:8" ht="15.75">
      <c r="A352" s="237" t="s">
        <v>38</v>
      </c>
      <c r="B352" s="258">
        <v>0</v>
      </c>
      <c r="C352" s="238" t="e">
        <f>#REF!</f>
        <v>#REF!</v>
      </c>
      <c r="D352" s="238" t="e">
        <f>#REF!</f>
        <v>#REF!</v>
      </c>
      <c r="E352" s="238" t="e">
        <f>#REF!</f>
        <v>#REF!</v>
      </c>
      <c r="F352" s="238" t="e">
        <f>#REF!</f>
        <v>#REF!</v>
      </c>
      <c r="G352" s="249" t="e">
        <f t="shared" si="11"/>
        <v>#REF!</v>
      </c>
      <c r="H352" s="239" t="e">
        <f>#REF!</f>
        <v>#REF!</v>
      </c>
    </row>
    <row r="353" spans="1:8" ht="15.75">
      <c r="A353" s="237" t="s">
        <v>39</v>
      </c>
      <c r="B353" s="258">
        <v>0</v>
      </c>
      <c r="C353" s="238" t="e">
        <f>#REF!</f>
        <v>#REF!</v>
      </c>
      <c r="D353" s="238" t="e">
        <f>#REF!</f>
        <v>#REF!</v>
      </c>
      <c r="E353" s="238" t="e">
        <f>#REF!</f>
        <v>#REF!</v>
      </c>
      <c r="F353" s="238" t="e">
        <f>#REF!</f>
        <v>#REF!</v>
      </c>
      <c r="G353" s="249" t="e">
        <f t="shared" si="11"/>
        <v>#REF!</v>
      </c>
      <c r="H353" s="239" t="e">
        <f>#REF!</f>
        <v>#REF!</v>
      </c>
    </row>
    <row r="354" spans="1:8" ht="15.75">
      <c r="A354" s="237" t="s">
        <v>40</v>
      </c>
      <c r="B354" s="258">
        <v>0</v>
      </c>
      <c r="C354" s="238" t="e">
        <f>#REF!</f>
        <v>#REF!</v>
      </c>
      <c r="D354" s="238" t="e">
        <f>#REF!</f>
        <v>#REF!</v>
      </c>
      <c r="E354" s="238" t="e">
        <f>#REF!</f>
        <v>#REF!</v>
      </c>
      <c r="F354" s="238" t="e">
        <f>#REF!</f>
        <v>#REF!</v>
      </c>
      <c r="G354" s="249" t="e">
        <f t="shared" si="11"/>
        <v>#REF!</v>
      </c>
      <c r="H354" s="239" t="e">
        <f>#REF!</f>
        <v>#REF!</v>
      </c>
    </row>
    <row r="355" spans="1:8" ht="15.75">
      <c r="A355" s="237" t="s">
        <v>41</v>
      </c>
      <c r="B355" s="258">
        <v>0</v>
      </c>
      <c r="C355" s="238" t="e">
        <f>#REF!</f>
        <v>#REF!</v>
      </c>
      <c r="D355" s="238" t="e">
        <f>#REF!</f>
        <v>#REF!</v>
      </c>
      <c r="E355" s="238" t="e">
        <f>#REF!</f>
        <v>#REF!</v>
      </c>
      <c r="F355" s="238" t="e">
        <f>#REF!</f>
        <v>#REF!</v>
      </c>
      <c r="G355" s="249" t="e">
        <f t="shared" si="11"/>
        <v>#REF!</v>
      </c>
      <c r="H355" s="239" t="e">
        <f>#REF!</f>
        <v>#REF!</v>
      </c>
    </row>
    <row r="356" spans="1:8" ht="15.75">
      <c r="A356" s="245" t="s">
        <v>42</v>
      </c>
      <c r="B356" s="259">
        <v>0</v>
      </c>
      <c r="C356" s="238" t="e">
        <f>#REF!</f>
        <v>#REF!</v>
      </c>
      <c r="D356" s="238" t="e">
        <f>#REF!</f>
        <v>#REF!</v>
      </c>
      <c r="E356" s="238" t="e">
        <f>#REF!</f>
        <v>#REF!</v>
      </c>
      <c r="F356" s="238" t="e">
        <f>#REF!</f>
        <v>#REF!</v>
      </c>
      <c r="G356" s="249" t="e">
        <f t="shared" si="11"/>
        <v>#REF!</v>
      </c>
      <c r="H356" s="239" t="e">
        <f>#REF!</f>
        <v>#REF!</v>
      </c>
    </row>
    <row r="357" spans="1:8" ht="15.75">
      <c r="A357" s="237" t="s">
        <v>43</v>
      </c>
      <c r="B357" s="258">
        <v>0</v>
      </c>
      <c r="C357" s="238" t="e">
        <f>#REF!</f>
        <v>#REF!</v>
      </c>
      <c r="D357" s="238" t="e">
        <f>#REF!</f>
        <v>#REF!</v>
      </c>
      <c r="E357" s="238" t="e">
        <f>#REF!</f>
        <v>#REF!</v>
      </c>
      <c r="F357" s="238" t="e">
        <f>#REF!</f>
        <v>#REF!</v>
      </c>
      <c r="G357" s="249" t="e">
        <f t="shared" si="11"/>
        <v>#REF!</v>
      </c>
      <c r="H357" s="239" t="e">
        <f>#REF!</f>
        <v>#REF!</v>
      </c>
    </row>
    <row r="358" spans="1:8" ht="15.75">
      <c r="A358" s="237" t="s">
        <v>44</v>
      </c>
      <c r="B358" s="258">
        <v>0</v>
      </c>
      <c r="C358" s="238" t="e">
        <f>#REF!</f>
        <v>#REF!</v>
      </c>
      <c r="D358" s="238" t="e">
        <f>#REF!</f>
        <v>#REF!</v>
      </c>
      <c r="E358" s="238" t="e">
        <f>#REF!</f>
        <v>#REF!</v>
      </c>
      <c r="F358" s="238" t="e">
        <f>#REF!</f>
        <v>#REF!</v>
      </c>
      <c r="G358" s="249" t="e">
        <f t="shared" si="11"/>
        <v>#REF!</v>
      </c>
      <c r="H358" s="239" t="e">
        <f>#REF!</f>
        <v>#REF!</v>
      </c>
    </row>
    <row r="359" spans="1:8" ht="15.75">
      <c r="A359" s="237" t="s">
        <v>45</v>
      </c>
      <c r="B359" s="258">
        <v>0</v>
      </c>
      <c r="C359" s="238" t="e">
        <f>#REF!</f>
        <v>#REF!</v>
      </c>
      <c r="D359" s="238" t="e">
        <f>#REF!</f>
        <v>#REF!</v>
      </c>
      <c r="E359" s="238" t="e">
        <f>#REF!</f>
        <v>#REF!</v>
      </c>
      <c r="F359" s="238" t="e">
        <f>#REF!</f>
        <v>#REF!</v>
      </c>
      <c r="G359" s="249" t="e">
        <f t="shared" si="11"/>
        <v>#REF!</v>
      </c>
      <c r="H359" s="239" t="e">
        <f>#REF!</f>
        <v>#REF!</v>
      </c>
    </row>
    <row r="360" spans="1:8" ht="15.75">
      <c r="A360" s="237" t="s">
        <v>46</v>
      </c>
      <c r="B360" s="258">
        <v>0</v>
      </c>
      <c r="C360" s="238" t="e">
        <f>#REF!</f>
        <v>#REF!</v>
      </c>
      <c r="D360" s="238" t="e">
        <f>#REF!</f>
        <v>#REF!</v>
      </c>
      <c r="E360" s="238" t="e">
        <f>#REF!</f>
        <v>#REF!</v>
      </c>
      <c r="F360" s="238" t="e">
        <f>#REF!</f>
        <v>#REF!</v>
      </c>
      <c r="G360" s="249" t="e">
        <f t="shared" si="11"/>
        <v>#REF!</v>
      </c>
      <c r="H360" s="239" t="e">
        <f>#REF!</f>
        <v>#REF!</v>
      </c>
    </row>
    <row r="361" spans="1:8" ht="15.75">
      <c r="A361" s="237" t="s">
        <v>47</v>
      </c>
      <c r="B361" s="258">
        <v>0</v>
      </c>
      <c r="C361" s="238" t="e">
        <f>#REF!</f>
        <v>#REF!</v>
      </c>
      <c r="D361" s="238" t="e">
        <f>#REF!</f>
        <v>#REF!</v>
      </c>
      <c r="E361" s="238" t="e">
        <f>#REF!</f>
        <v>#REF!</v>
      </c>
      <c r="F361" s="238" t="e">
        <f>#REF!</f>
        <v>#REF!</v>
      </c>
      <c r="G361" s="249" t="e">
        <f t="shared" si="11"/>
        <v>#REF!</v>
      </c>
      <c r="H361" s="239" t="e">
        <f>#REF!</f>
        <v>#REF!</v>
      </c>
    </row>
    <row r="362" spans="1:8" ht="15.75">
      <c r="A362" s="237" t="s">
        <v>48</v>
      </c>
      <c r="B362" s="258">
        <v>0</v>
      </c>
      <c r="C362" s="238" t="e">
        <f>#REF!</f>
        <v>#REF!</v>
      </c>
      <c r="D362" s="238" t="e">
        <f>#REF!</f>
        <v>#REF!</v>
      </c>
      <c r="E362" s="238" t="e">
        <f>#REF!</f>
        <v>#REF!</v>
      </c>
      <c r="F362" s="238" t="e">
        <f>#REF!</f>
        <v>#REF!</v>
      </c>
      <c r="G362" s="249" t="e">
        <f t="shared" si="11"/>
        <v>#REF!</v>
      </c>
      <c r="H362" s="239" t="e">
        <f>#REF!</f>
        <v>#REF!</v>
      </c>
    </row>
    <row r="363" spans="1:8" ht="15.75">
      <c r="A363" s="237" t="s">
        <v>49</v>
      </c>
      <c r="B363" s="258">
        <v>0</v>
      </c>
      <c r="C363" s="238" t="e">
        <f>#REF!</f>
        <v>#REF!</v>
      </c>
      <c r="D363" s="238" t="e">
        <f>#REF!</f>
        <v>#REF!</v>
      </c>
      <c r="E363" s="238" t="e">
        <f>#REF!</f>
        <v>#REF!</v>
      </c>
      <c r="F363" s="238" t="e">
        <f>#REF!</f>
        <v>#REF!</v>
      </c>
      <c r="G363" s="249" t="e">
        <f t="shared" si="11"/>
        <v>#REF!</v>
      </c>
      <c r="H363" s="239" t="e">
        <f>#REF!</f>
        <v>#REF!</v>
      </c>
    </row>
    <row r="364" spans="1:8" ht="15.75">
      <c r="A364" s="237" t="s">
        <v>50</v>
      </c>
      <c r="B364" s="258">
        <v>0</v>
      </c>
      <c r="C364" s="238" t="e">
        <f>#REF!</f>
        <v>#REF!</v>
      </c>
      <c r="D364" s="238" t="e">
        <f>#REF!</f>
        <v>#REF!</v>
      </c>
      <c r="E364" s="238" t="e">
        <f>#REF!</f>
        <v>#REF!</v>
      </c>
      <c r="F364" s="238" t="e">
        <f>#REF!</f>
        <v>#REF!</v>
      </c>
      <c r="G364" s="249" t="e">
        <f t="shared" si="11"/>
        <v>#REF!</v>
      </c>
      <c r="H364" s="239" t="e">
        <f>#REF!</f>
        <v>#REF!</v>
      </c>
    </row>
    <row r="365" spans="1:8" ht="15.75">
      <c r="A365" s="237" t="s">
        <v>51</v>
      </c>
      <c r="B365" s="258">
        <v>0</v>
      </c>
      <c r="C365" s="238" t="e">
        <f>#REF!</f>
        <v>#REF!</v>
      </c>
      <c r="D365" s="238" t="e">
        <f>#REF!</f>
        <v>#REF!</v>
      </c>
      <c r="E365" s="238" t="e">
        <f>#REF!</f>
        <v>#REF!</v>
      </c>
      <c r="F365" s="238" t="e">
        <f>#REF!</f>
        <v>#REF!</v>
      </c>
      <c r="G365" s="249" t="e">
        <f t="shared" si="11"/>
        <v>#REF!</v>
      </c>
      <c r="H365" s="239" t="e">
        <f>#REF!</f>
        <v>#REF!</v>
      </c>
    </row>
    <row r="366" spans="1:8" ht="15.75">
      <c r="A366" s="237" t="s">
        <v>52</v>
      </c>
      <c r="B366" s="258">
        <v>0</v>
      </c>
      <c r="C366" s="238" t="e">
        <f>#REF!</f>
        <v>#REF!</v>
      </c>
      <c r="D366" s="238" t="e">
        <f>#REF!</f>
        <v>#REF!</v>
      </c>
      <c r="E366" s="238" t="e">
        <f>#REF!</f>
        <v>#REF!</v>
      </c>
      <c r="F366" s="238" t="e">
        <f>#REF!</f>
        <v>#REF!</v>
      </c>
      <c r="G366" s="249" t="e">
        <f t="shared" si="11"/>
        <v>#REF!</v>
      </c>
      <c r="H366" s="239" t="e">
        <f>#REF!</f>
        <v>#REF!</v>
      </c>
    </row>
    <row r="367" spans="1:8" ht="15.75">
      <c r="A367" s="237" t="s">
        <v>53</v>
      </c>
      <c r="B367" s="258">
        <v>0</v>
      </c>
      <c r="C367" s="238" t="e">
        <f>#REF!</f>
        <v>#REF!</v>
      </c>
      <c r="D367" s="238" t="e">
        <f>#REF!</f>
        <v>#REF!</v>
      </c>
      <c r="E367" s="238" t="e">
        <f>#REF!</f>
        <v>#REF!</v>
      </c>
      <c r="F367" s="238" t="e">
        <f>#REF!</f>
        <v>#REF!</v>
      </c>
      <c r="G367" s="249" t="e">
        <f t="shared" si="11"/>
        <v>#REF!</v>
      </c>
      <c r="H367" s="239" t="e">
        <f>#REF!</f>
        <v>#REF!</v>
      </c>
    </row>
    <row r="368" spans="1:8" ht="16.5" thickBot="1">
      <c r="A368" s="246"/>
      <c r="B368" s="255"/>
      <c r="C368" s="247"/>
      <c r="D368" s="247"/>
      <c r="E368" s="247"/>
      <c r="F368" s="247"/>
      <c r="G368" s="247"/>
      <c r="H368" s="248"/>
    </row>
    <row r="369" spans="1:8" ht="20.25" thickBot="1">
      <c r="A369" s="240" t="s">
        <v>54</v>
      </c>
      <c r="B369" s="241">
        <f>SUM(B350:B367)</f>
        <v>1</v>
      </c>
      <c r="C369" s="241" t="e">
        <f>SUM(C350:C367)</f>
        <v>#REF!</v>
      </c>
      <c r="D369" s="241" t="e">
        <f>SUM(D350:D367)</f>
        <v>#REF!</v>
      </c>
      <c r="E369" s="241" t="e">
        <f>SUM(E350:E367)</f>
        <v>#REF!</v>
      </c>
      <c r="F369" s="241" t="e">
        <f>SUM(F350:F367)</f>
        <v>#REF!</v>
      </c>
      <c r="G369" s="241" t="e">
        <f>SUM(B369:F369)</f>
        <v>#REF!</v>
      </c>
      <c r="H369" s="242" t="e">
        <f>SUM(H350:H367)</f>
        <v>#REF!</v>
      </c>
    </row>
    <row r="370" spans="1:8">
      <c r="A370" s="244" t="s">
        <v>55</v>
      </c>
      <c r="B370" s="243"/>
    </row>
    <row r="371" spans="1:8">
      <c r="A371" s="244" t="s">
        <v>56</v>
      </c>
      <c r="B371" s="244"/>
    </row>
    <row r="372" spans="1:8">
      <c r="A372" s="243" t="s">
        <v>57</v>
      </c>
      <c r="B372" s="243"/>
    </row>
    <row r="373" spans="1:8" ht="20.25">
      <c r="A373" s="513" t="s">
        <v>312</v>
      </c>
      <c r="B373" s="513"/>
      <c r="C373" s="513"/>
      <c r="D373" s="513"/>
      <c r="E373" s="513"/>
      <c r="F373" s="513"/>
      <c r="G373" s="513"/>
      <c r="H373" s="513"/>
    </row>
    <row r="374" spans="1:8" ht="20.25">
      <c r="A374" s="513" t="s">
        <v>21</v>
      </c>
      <c r="B374" s="513"/>
      <c r="C374" s="513"/>
      <c r="D374" s="513"/>
      <c r="E374" s="513"/>
      <c r="F374" s="513"/>
      <c r="G374" s="513"/>
      <c r="H374" s="513"/>
    </row>
    <row r="375" spans="1:8" ht="20.25">
      <c r="A375" s="513" t="str">
        <f>+A96</f>
        <v>Al 31 de Marzo de 2020</v>
      </c>
      <c r="B375" s="513"/>
      <c r="C375" s="513"/>
      <c r="D375" s="513"/>
      <c r="E375" s="513"/>
      <c r="F375" s="513"/>
      <c r="G375" s="513"/>
      <c r="H375" s="513"/>
    </row>
    <row r="376" spans="1:8" ht="13.5" thickBot="1"/>
    <row r="377" spans="1:8" ht="19.5">
      <c r="A377" s="224"/>
      <c r="B377" s="257" t="s">
        <v>22</v>
      </c>
      <c r="C377" s="225" t="s">
        <v>23</v>
      </c>
      <c r="D377" s="225" t="s">
        <v>23</v>
      </c>
      <c r="E377" s="226" t="s">
        <v>24</v>
      </c>
      <c r="F377" s="226" t="s">
        <v>25</v>
      </c>
      <c r="G377" s="226" t="s">
        <v>23</v>
      </c>
      <c r="H377" s="227" t="s">
        <v>22</v>
      </c>
    </row>
    <row r="378" spans="1:8" ht="19.5">
      <c r="A378" s="228"/>
      <c r="B378" s="253" t="s">
        <v>26</v>
      </c>
      <c r="C378" s="229" t="s">
        <v>27</v>
      </c>
      <c r="D378" s="229" t="s">
        <v>27</v>
      </c>
      <c r="E378" s="229" t="s">
        <v>27</v>
      </c>
      <c r="F378" s="229" t="s">
        <v>26</v>
      </c>
      <c r="G378" s="229" t="s">
        <v>28</v>
      </c>
      <c r="H378" s="230" t="s">
        <v>29</v>
      </c>
    </row>
    <row r="379" spans="1:8" ht="20.25" thickBot="1">
      <c r="A379" s="231" t="s">
        <v>30</v>
      </c>
      <c r="B379" s="256" t="s">
        <v>31</v>
      </c>
      <c r="C379" s="232" t="s">
        <v>32</v>
      </c>
      <c r="D379" s="232" t="s">
        <v>6</v>
      </c>
      <c r="E379" s="232" t="s">
        <v>33</v>
      </c>
      <c r="F379" s="232" t="s">
        <v>34</v>
      </c>
      <c r="G379" s="232" t="s">
        <v>26</v>
      </c>
      <c r="H379" s="233" t="s">
        <v>35</v>
      </c>
    </row>
    <row r="380" spans="1:8">
      <c r="A380" s="234"/>
      <c r="B380" s="254"/>
      <c r="C380" s="235"/>
      <c r="D380" s="235"/>
      <c r="E380" s="235"/>
      <c r="F380" s="235"/>
      <c r="G380" s="235"/>
      <c r="H380" s="236"/>
    </row>
    <row r="381" spans="1:8" ht="15.75">
      <c r="A381" s="237" t="s">
        <v>36</v>
      </c>
      <c r="B381" s="258">
        <v>1</v>
      </c>
      <c r="C381" s="238" t="e">
        <f>#REF!</f>
        <v>#REF!</v>
      </c>
      <c r="D381" s="238" t="e">
        <f>#REF!</f>
        <v>#REF!</v>
      </c>
      <c r="E381" s="238" t="e">
        <f>#REF!</f>
        <v>#REF!</v>
      </c>
      <c r="F381" s="238" t="e">
        <f>#REF!</f>
        <v>#REF!</v>
      </c>
      <c r="G381" s="249" t="e">
        <f>SUM(B381:F381)</f>
        <v>#REF!</v>
      </c>
      <c r="H381" s="239" t="e">
        <f>#REF!</f>
        <v>#REF!</v>
      </c>
    </row>
    <row r="382" spans="1:8" ht="15.75">
      <c r="A382" s="237" t="s">
        <v>37</v>
      </c>
      <c r="B382" s="258">
        <v>0</v>
      </c>
      <c r="C382" s="238" t="e">
        <f>#REF!</f>
        <v>#REF!</v>
      </c>
      <c r="D382" s="238" t="e">
        <f>#REF!</f>
        <v>#REF!</v>
      </c>
      <c r="E382" s="238" t="e">
        <f>#REF!</f>
        <v>#REF!</v>
      </c>
      <c r="F382" s="238" t="e">
        <f>#REF!</f>
        <v>#REF!</v>
      </c>
      <c r="G382" s="249" t="e">
        <f t="shared" ref="G382:G398" si="12">SUM(B382:F382)</f>
        <v>#REF!</v>
      </c>
      <c r="H382" s="239" t="e">
        <f>#REF!</f>
        <v>#REF!</v>
      </c>
    </row>
    <row r="383" spans="1:8" ht="15.75">
      <c r="A383" s="237" t="s">
        <v>38</v>
      </c>
      <c r="B383" s="258">
        <v>0</v>
      </c>
      <c r="C383" s="238" t="e">
        <f>#REF!</f>
        <v>#REF!</v>
      </c>
      <c r="D383" s="238" t="e">
        <f>#REF!</f>
        <v>#REF!</v>
      </c>
      <c r="E383" s="238" t="e">
        <f>#REF!</f>
        <v>#REF!</v>
      </c>
      <c r="F383" s="238" t="e">
        <f>#REF!</f>
        <v>#REF!</v>
      </c>
      <c r="G383" s="249" t="e">
        <f t="shared" si="12"/>
        <v>#REF!</v>
      </c>
      <c r="H383" s="239" t="e">
        <f>#REF!</f>
        <v>#REF!</v>
      </c>
    </row>
    <row r="384" spans="1:8" ht="15.75">
      <c r="A384" s="237" t="s">
        <v>39</v>
      </c>
      <c r="B384" s="258">
        <v>0</v>
      </c>
      <c r="C384" s="238" t="e">
        <f>#REF!</f>
        <v>#REF!</v>
      </c>
      <c r="D384" s="238" t="e">
        <f>#REF!</f>
        <v>#REF!</v>
      </c>
      <c r="E384" s="238" t="e">
        <f>#REF!</f>
        <v>#REF!</v>
      </c>
      <c r="F384" s="238" t="e">
        <f>#REF!</f>
        <v>#REF!</v>
      </c>
      <c r="G384" s="249" t="e">
        <f t="shared" si="12"/>
        <v>#REF!</v>
      </c>
      <c r="H384" s="239" t="e">
        <f>#REF!</f>
        <v>#REF!</v>
      </c>
    </row>
    <row r="385" spans="1:8" ht="15.75">
      <c r="A385" s="237" t="s">
        <v>40</v>
      </c>
      <c r="B385" s="258">
        <v>0</v>
      </c>
      <c r="C385" s="238" t="e">
        <f>#REF!</f>
        <v>#REF!</v>
      </c>
      <c r="D385" s="238" t="e">
        <f>#REF!</f>
        <v>#REF!</v>
      </c>
      <c r="E385" s="238" t="e">
        <f>#REF!</f>
        <v>#REF!</v>
      </c>
      <c r="F385" s="238" t="e">
        <f>#REF!</f>
        <v>#REF!</v>
      </c>
      <c r="G385" s="249" t="e">
        <f t="shared" si="12"/>
        <v>#REF!</v>
      </c>
      <c r="H385" s="239" t="e">
        <f>#REF!</f>
        <v>#REF!</v>
      </c>
    </row>
    <row r="386" spans="1:8" ht="15.75">
      <c r="A386" s="237" t="s">
        <v>41</v>
      </c>
      <c r="B386" s="258">
        <v>0</v>
      </c>
      <c r="C386" s="238" t="e">
        <f>#REF!</f>
        <v>#REF!</v>
      </c>
      <c r="D386" s="238" t="e">
        <f>#REF!</f>
        <v>#REF!</v>
      </c>
      <c r="E386" s="238" t="e">
        <f>#REF!</f>
        <v>#REF!</v>
      </c>
      <c r="F386" s="238" t="e">
        <f>#REF!</f>
        <v>#REF!</v>
      </c>
      <c r="G386" s="249" t="e">
        <f t="shared" si="12"/>
        <v>#REF!</v>
      </c>
      <c r="H386" s="239" t="e">
        <f>#REF!</f>
        <v>#REF!</v>
      </c>
    </row>
    <row r="387" spans="1:8" ht="15.75">
      <c r="A387" s="245" t="s">
        <v>42</v>
      </c>
      <c r="B387" s="259">
        <v>0</v>
      </c>
      <c r="C387" s="238" t="e">
        <f>#REF!</f>
        <v>#REF!</v>
      </c>
      <c r="D387" s="238" t="e">
        <f>#REF!</f>
        <v>#REF!</v>
      </c>
      <c r="E387" s="238" t="e">
        <f>#REF!</f>
        <v>#REF!</v>
      </c>
      <c r="F387" s="238" t="e">
        <f>#REF!</f>
        <v>#REF!</v>
      </c>
      <c r="G387" s="249" t="e">
        <f t="shared" si="12"/>
        <v>#REF!</v>
      </c>
      <c r="H387" s="239" t="e">
        <f>#REF!</f>
        <v>#REF!</v>
      </c>
    </row>
    <row r="388" spans="1:8" ht="15.75">
      <c r="A388" s="237" t="s">
        <v>43</v>
      </c>
      <c r="B388" s="258">
        <v>0</v>
      </c>
      <c r="C388" s="238" t="e">
        <f>#REF!</f>
        <v>#REF!</v>
      </c>
      <c r="D388" s="238" t="e">
        <f>#REF!</f>
        <v>#REF!</v>
      </c>
      <c r="E388" s="238" t="e">
        <f>#REF!</f>
        <v>#REF!</v>
      </c>
      <c r="F388" s="238" t="e">
        <f>#REF!</f>
        <v>#REF!</v>
      </c>
      <c r="G388" s="249" t="e">
        <f t="shared" si="12"/>
        <v>#REF!</v>
      </c>
      <c r="H388" s="239" t="e">
        <f>#REF!</f>
        <v>#REF!</v>
      </c>
    </row>
    <row r="389" spans="1:8" ht="15.75">
      <c r="A389" s="237" t="s">
        <v>44</v>
      </c>
      <c r="B389" s="258">
        <v>0</v>
      </c>
      <c r="C389" s="238" t="e">
        <f>#REF!</f>
        <v>#REF!</v>
      </c>
      <c r="D389" s="238" t="e">
        <f>#REF!</f>
        <v>#REF!</v>
      </c>
      <c r="E389" s="238" t="e">
        <f>#REF!</f>
        <v>#REF!</v>
      </c>
      <c r="F389" s="238" t="e">
        <f>#REF!</f>
        <v>#REF!</v>
      </c>
      <c r="G389" s="249" t="e">
        <f t="shared" si="12"/>
        <v>#REF!</v>
      </c>
      <c r="H389" s="239" t="e">
        <f>#REF!</f>
        <v>#REF!</v>
      </c>
    </row>
    <row r="390" spans="1:8" ht="15.75">
      <c r="A390" s="237" t="s">
        <v>45</v>
      </c>
      <c r="B390" s="258">
        <v>0</v>
      </c>
      <c r="C390" s="238" t="e">
        <f>#REF!</f>
        <v>#REF!</v>
      </c>
      <c r="D390" s="238" t="e">
        <f>#REF!</f>
        <v>#REF!</v>
      </c>
      <c r="E390" s="238" t="e">
        <f>#REF!</f>
        <v>#REF!</v>
      </c>
      <c r="F390" s="238" t="e">
        <f>#REF!</f>
        <v>#REF!</v>
      </c>
      <c r="G390" s="249" t="e">
        <f t="shared" si="12"/>
        <v>#REF!</v>
      </c>
      <c r="H390" s="239" t="e">
        <f>#REF!</f>
        <v>#REF!</v>
      </c>
    </row>
    <row r="391" spans="1:8" ht="15.75">
      <c r="A391" s="237" t="s">
        <v>46</v>
      </c>
      <c r="B391" s="258">
        <v>0</v>
      </c>
      <c r="C391" s="238" t="e">
        <f>#REF!</f>
        <v>#REF!</v>
      </c>
      <c r="D391" s="238" t="e">
        <f>#REF!</f>
        <v>#REF!</v>
      </c>
      <c r="E391" s="238" t="e">
        <f>#REF!</f>
        <v>#REF!</v>
      </c>
      <c r="F391" s="238" t="e">
        <f>#REF!</f>
        <v>#REF!</v>
      </c>
      <c r="G391" s="249" t="e">
        <f t="shared" si="12"/>
        <v>#REF!</v>
      </c>
      <c r="H391" s="239" t="e">
        <f>#REF!</f>
        <v>#REF!</v>
      </c>
    </row>
    <row r="392" spans="1:8" ht="15.75">
      <c r="A392" s="237" t="s">
        <v>47</v>
      </c>
      <c r="B392" s="258">
        <v>0</v>
      </c>
      <c r="C392" s="238" t="e">
        <f>#REF!</f>
        <v>#REF!</v>
      </c>
      <c r="D392" s="238" t="e">
        <f>#REF!</f>
        <v>#REF!</v>
      </c>
      <c r="E392" s="238" t="e">
        <f>#REF!</f>
        <v>#REF!</v>
      </c>
      <c r="F392" s="238" t="e">
        <f>#REF!</f>
        <v>#REF!</v>
      </c>
      <c r="G392" s="249" t="e">
        <f t="shared" si="12"/>
        <v>#REF!</v>
      </c>
      <c r="H392" s="239" t="e">
        <f>#REF!</f>
        <v>#REF!</v>
      </c>
    </row>
    <row r="393" spans="1:8" ht="15.75">
      <c r="A393" s="237" t="s">
        <v>48</v>
      </c>
      <c r="B393" s="258">
        <v>0</v>
      </c>
      <c r="C393" s="238" t="e">
        <f>#REF!</f>
        <v>#REF!</v>
      </c>
      <c r="D393" s="238" t="e">
        <f>#REF!</f>
        <v>#REF!</v>
      </c>
      <c r="E393" s="238" t="e">
        <f>#REF!</f>
        <v>#REF!</v>
      </c>
      <c r="F393" s="238" t="e">
        <f>#REF!</f>
        <v>#REF!</v>
      </c>
      <c r="G393" s="249" t="e">
        <f t="shared" si="12"/>
        <v>#REF!</v>
      </c>
      <c r="H393" s="239" t="e">
        <f>#REF!</f>
        <v>#REF!</v>
      </c>
    </row>
    <row r="394" spans="1:8" ht="15.75">
      <c r="A394" s="237" t="s">
        <v>49</v>
      </c>
      <c r="B394" s="258">
        <v>0</v>
      </c>
      <c r="C394" s="238" t="e">
        <f>#REF!</f>
        <v>#REF!</v>
      </c>
      <c r="D394" s="238" t="e">
        <f>#REF!</f>
        <v>#REF!</v>
      </c>
      <c r="E394" s="238" t="e">
        <f>#REF!</f>
        <v>#REF!</v>
      </c>
      <c r="F394" s="238" t="e">
        <f>#REF!</f>
        <v>#REF!</v>
      </c>
      <c r="G394" s="249" t="e">
        <f t="shared" si="12"/>
        <v>#REF!</v>
      </c>
      <c r="H394" s="239" t="e">
        <f>#REF!</f>
        <v>#REF!</v>
      </c>
    </row>
    <row r="395" spans="1:8" ht="15.75">
      <c r="A395" s="237" t="s">
        <v>50</v>
      </c>
      <c r="B395" s="258">
        <v>0</v>
      </c>
      <c r="C395" s="238" t="e">
        <f>#REF!</f>
        <v>#REF!</v>
      </c>
      <c r="D395" s="238" t="e">
        <f>#REF!</f>
        <v>#REF!</v>
      </c>
      <c r="E395" s="238" t="e">
        <f>#REF!</f>
        <v>#REF!</v>
      </c>
      <c r="F395" s="238" t="e">
        <f>#REF!</f>
        <v>#REF!</v>
      </c>
      <c r="G395" s="249" t="e">
        <f t="shared" si="12"/>
        <v>#REF!</v>
      </c>
      <c r="H395" s="239" t="e">
        <f>#REF!</f>
        <v>#REF!</v>
      </c>
    </row>
    <row r="396" spans="1:8" ht="15.75">
      <c r="A396" s="237" t="s">
        <v>51</v>
      </c>
      <c r="B396" s="258">
        <v>0</v>
      </c>
      <c r="C396" s="238" t="e">
        <f>#REF!</f>
        <v>#REF!</v>
      </c>
      <c r="D396" s="238" t="e">
        <f>#REF!</f>
        <v>#REF!</v>
      </c>
      <c r="E396" s="238" t="e">
        <f>#REF!</f>
        <v>#REF!</v>
      </c>
      <c r="F396" s="238" t="e">
        <f>#REF!</f>
        <v>#REF!</v>
      </c>
      <c r="G396" s="249" t="e">
        <f t="shared" si="12"/>
        <v>#REF!</v>
      </c>
      <c r="H396" s="239" t="e">
        <f>#REF!</f>
        <v>#REF!</v>
      </c>
    </row>
    <row r="397" spans="1:8" ht="15.75">
      <c r="A397" s="237" t="s">
        <v>52</v>
      </c>
      <c r="B397" s="258">
        <v>0</v>
      </c>
      <c r="C397" s="238" t="e">
        <f>#REF!</f>
        <v>#REF!</v>
      </c>
      <c r="D397" s="238" t="e">
        <f>#REF!</f>
        <v>#REF!</v>
      </c>
      <c r="E397" s="238" t="e">
        <f>#REF!</f>
        <v>#REF!</v>
      </c>
      <c r="F397" s="238" t="e">
        <f>#REF!</f>
        <v>#REF!</v>
      </c>
      <c r="G397" s="249" t="e">
        <f t="shared" si="12"/>
        <v>#REF!</v>
      </c>
      <c r="H397" s="239" t="e">
        <f>#REF!</f>
        <v>#REF!</v>
      </c>
    </row>
    <row r="398" spans="1:8" ht="15.75">
      <c r="A398" s="237" t="s">
        <v>53</v>
      </c>
      <c r="B398" s="258">
        <v>0</v>
      </c>
      <c r="C398" s="238" t="e">
        <f>#REF!</f>
        <v>#REF!</v>
      </c>
      <c r="D398" s="238" t="e">
        <f>#REF!</f>
        <v>#REF!</v>
      </c>
      <c r="E398" s="238" t="e">
        <f>#REF!</f>
        <v>#REF!</v>
      </c>
      <c r="F398" s="238" t="e">
        <f>#REF!</f>
        <v>#REF!</v>
      </c>
      <c r="G398" s="249" t="e">
        <f t="shared" si="12"/>
        <v>#REF!</v>
      </c>
      <c r="H398" s="239" t="e">
        <f>#REF!</f>
        <v>#REF!</v>
      </c>
    </row>
    <row r="399" spans="1:8" ht="16.5" thickBot="1">
      <c r="A399" s="246"/>
      <c r="B399" s="255"/>
      <c r="C399" s="247"/>
      <c r="D399" s="247"/>
      <c r="E399" s="247"/>
      <c r="F399" s="247"/>
      <c r="G399" s="247"/>
      <c r="H399" s="248"/>
    </row>
    <row r="400" spans="1:8" ht="20.25" thickBot="1">
      <c r="A400" s="240" t="s">
        <v>54</v>
      </c>
      <c r="B400" s="241">
        <f>SUM(B381:B398)</f>
        <v>1</v>
      </c>
      <c r="C400" s="241" t="e">
        <f>SUM(C381:C398)</f>
        <v>#REF!</v>
      </c>
      <c r="D400" s="241" t="e">
        <f>SUM(D381:D398)</f>
        <v>#REF!</v>
      </c>
      <c r="E400" s="241" t="e">
        <f>SUM(E381:E398)</f>
        <v>#REF!</v>
      </c>
      <c r="F400" s="241" t="e">
        <f>SUM(F381:F398)</f>
        <v>#REF!</v>
      </c>
      <c r="G400" s="241" t="e">
        <f>SUM(B400:F400)</f>
        <v>#REF!</v>
      </c>
      <c r="H400" s="242" t="e">
        <f>SUM(H381:H398)</f>
        <v>#REF!</v>
      </c>
    </row>
    <row r="401" spans="1:8">
      <c r="A401" s="244" t="s">
        <v>55</v>
      </c>
      <c r="B401" s="243"/>
    </row>
    <row r="402" spans="1:8">
      <c r="A402" s="244" t="s">
        <v>56</v>
      </c>
      <c r="B402" s="244"/>
    </row>
    <row r="403" spans="1:8">
      <c r="A403" s="243" t="s">
        <v>57</v>
      </c>
      <c r="B403" s="243"/>
    </row>
    <row r="404" spans="1:8" ht="20.25">
      <c r="A404" s="513" t="s">
        <v>313</v>
      </c>
      <c r="B404" s="513"/>
      <c r="C404" s="513"/>
      <c r="D404" s="513"/>
      <c r="E404" s="513"/>
      <c r="F404" s="513"/>
      <c r="G404" s="513"/>
      <c r="H404" s="513"/>
    </row>
    <row r="405" spans="1:8" ht="20.25">
      <c r="A405" s="513" t="s">
        <v>21</v>
      </c>
      <c r="B405" s="513"/>
      <c r="C405" s="513"/>
      <c r="D405" s="513"/>
      <c r="E405" s="513"/>
      <c r="F405" s="513"/>
      <c r="G405" s="513"/>
      <c r="H405" s="513"/>
    </row>
    <row r="406" spans="1:8" ht="20.25">
      <c r="A406" s="513" t="str">
        <f>+A127</f>
        <v>Al 31 de Marzo de 2020</v>
      </c>
      <c r="B406" s="513"/>
      <c r="C406" s="513"/>
      <c r="D406" s="513"/>
      <c r="E406" s="513"/>
      <c r="F406" s="513"/>
      <c r="G406" s="513"/>
      <c r="H406" s="513"/>
    </row>
    <row r="407" spans="1:8" ht="13.5" thickBot="1"/>
    <row r="408" spans="1:8" ht="19.5">
      <c r="A408" s="224"/>
      <c r="B408" s="257" t="s">
        <v>22</v>
      </c>
      <c r="C408" s="225" t="s">
        <v>23</v>
      </c>
      <c r="D408" s="225" t="s">
        <v>23</v>
      </c>
      <c r="E408" s="226" t="s">
        <v>24</v>
      </c>
      <c r="F408" s="226" t="s">
        <v>25</v>
      </c>
      <c r="G408" s="226" t="s">
        <v>23</v>
      </c>
      <c r="H408" s="227" t="s">
        <v>22</v>
      </c>
    </row>
    <row r="409" spans="1:8" ht="19.5">
      <c r="A409" s="228"/>
      <c r="B409" s="253" t="s">
        <v>26</v>
      </c>
      <c r="C409" s="229" t="s">
        <v>27</v>
      </c>
      <c r="D409" s="229" t="s">
        <v>27</v>
      </c>
      <c r="E409" s="229" t="s">
        <v>27</v>
      </c>
      <c r="F409" s="229" t="s">
        <v>26</v>
      </c>
      <c r="G409" s="229" t="s">
        <v>28</v>
      </c>
      <c r="H409" s="230" t="s">
        <v>29</v>
      </c>
    </row>
    <row r="410" spans="1:8" ht="20.25" thickBot="1">
      <c r="A410" s="231" t="s">
        <v>30</v>
      </c>
      <c r="B410" s="256" t="s">
        <v>31</v>
      </c>
      <c r="C410" s="232" t="s">
        <v>32</v>
      </c>
      <c r="D410" s="232" t="s">
        <v>6</v>
      </c>
      <c r="E410" s="232" t="s">
        <v>33</v>
      </c>
      <c r="F410" s="232" t="s">
        <v>34</v>
      </c>
      <c r="G410" s="232" t="s">
        <v>26</v>
      </c>
      <c r="H410" s="233" t="s">
        <v>35</v>
      </c>
    </row>
    <row r="411" spans="1:8">
      <c r="A411" s="234"/>
      <c r="B411" s="254"/>
      <c r="C411" s="235"/>
      <c r="D411" s="235"/>
      <c r="E411" s="235"/>
      <c r="F411" s="235"/>
      <c r="G411" s="235"/>
      <c r="H411" s="236"/>
    </row>
    <row r="412" spans="1:8" ht="15.75">
      <c r="A412" s="237" t="s">
        <v>36</v>
      </c>
      <c r="B412" s="258">
        <v>6</v>
      </c>
      <c r="C412" s="238" t="e">
        <f>#REF!</f>
        <v>#REF!</v>
      </c>
      <c r="D412" s="238" t="e">
        <f>#REF!</f>
        <v>#REF!</v>
      </c>
      <c r="E412" s="238" t="e">
        <f>#REF!</f>
        <v>#REF!</v>
      </c>
      <c r="F412" s="238" t="e">
        <f>#REF!</f>
        <v>#REF!</v>
      </c>
      <c r="G412" s="249" t="e">
        <f>SUM(B412:F412)</f>
        <v>#REF!</v>
      </c>
      <c r="H412" s="239" t="e">
        <f>#REF!</f>
        <v>#REF!</v>
      </c>
    </row>
    <row r="413" spans="1:8" ht="15.75">
      <c r="A413" s="237" t="s">
        <v>37</v>
      </c>
      <c r="B413" s="258">
        <v>2</v>
      </c>
      <c r="C413" s="238" t="e">
        <f>#REF!</f>
        <v>#REF!</v>
      </c>
      <c r="D413" s="238" t="e">
        <f>#REF!</f>
        <v>#REF!</v>
      </c>
      <c r="E413" s="238" t="e">
        <f>#REF!</f>
        <v>#REF!</v>
      </c>
      <c r="F413" s="238" t="e">
        <f>#REF!</f>
        <v>#REF!</v>
      </c>
      <c r="G413" s="249" t="e">
        <f t="shared" ref="G413:G429" si="13">SUM(B413:F413)</f>
        <v>#REF!</v>
      </c>
      <c r="H413" s="239" t="e">
        <f>#REF!</f>
        <v>#REF!</v>
      </c>
    </row>
    <row r="414" spans="1:8" ht="15.75">
      <c r="A414" s="237" t="s">
        <v>38</v>
      </c>
      <c r="B414" s="258">
        <v>0</v>
      </c>
      <c r="C414" s="238" t="e">
        <f>#REF!</f>
        <v>#REF!</v>
      </c>
      <c r="D414" s="238" t="e">
        <f>#REF!</f>
        <v>#REF!</v>
      </c>
      <c r="E414" s="238" t="e">
        <f>#REF!</f>
        <v>#REF!</v>
      </c>
      <c r="F414" s="238" t="e">
        <f>#REF!</f>
        <v>#REF!</v>
      </c>
      <c r="G414" s="249" t="e">
        <f t="shared" si="13"/>
        <v>#REF!</v>
      </c>
      <c r="H414" s="239" t="e">
        <f>#REF!</f>
        <v>#REF!</v>
      </c>
    </row>
    <row r="415" spans="1:8" ht="15.75">
      <c r="A415" s="237" t="s">
        <v>39</v>
      </c>
      <c r="B415" s="258">
        <v>0</v>
      </c>
      <c r="C415" s="238" t="e">
        <f>#REF!</f>
        <v>#REF!</v>
      </c>
      <c r="D415" s="238" t="e">
        <f>#REF!</f>
        <v>#REF!</v>
      </c>
      <c r="E415" s="238" t="e">
        <f>#REF!</f>
        <v>#REF!</v>
      </c>
      <c r="F415" s="238" t="e">
        <f>#REF!</f>
        <v>#REF!</v>
      </c>
      <c r="G415" s="249" t="e">
        <f t="shared" si="13"/>
        <v>#REF!</v>
      </c>
      <c r="H415" s="239" t="e">
        <f>#REF!</f>
        <v>#REF!</v>
      </c>
    </row>
    <row r="416" spans="1:8" ht="15.75">
      <c r="A416" s="237" t="s">
        <v>40</v>
      </c>
      <c r="B416" s="258">
        <v>0</v>
      </c>
      <c r="C416" s="238" t="e">
        <f>#REF!</f>
        <v>#REF!</v>
      </c>
      <c r="D416" s="238" t="e">
        <f>#REF!</f>
        <v>#REF!</v>
      </c>
      <c r="E416" s="238" t="e">
        <f>#REF!</f>
        <v>#REF!</v>
      </c>
      <c r="F416" s="238" t="e">
        <f>#REF!</f>
        <v>#REF!</v>
      </c>
      <c r="G416" s="249" t="e">
        <f t="shared" si="13"/>
        <v>#REF!</v>
      </c>
      <c r="H416" s="239" t="e">
        <f>#REF!</f>
        <v>#REF!</v>
      </c>
    </row>
    <row r="417" spans="1:8" ht="15.75">
      <c r="A417" s="237" t="s">
        <v>41</v>
      </c>
      <c r="B417" s="258">
        <v>0</v>
      </c>
      <c r="C417" s="238" t="e">
        <f>#REF!</f>
        <v>#REF!</v>
      </c>
      <c r="D417" s="238" t="e">
        <f>#REF!</f>
        <v>#REF!</v>
      </c>
      <c r="E417" s="238" t="e">
        <f>#REF!</f>
        <v>#REF!</v>
      </c>
      <c r="F417" s="238" t="e">
        <f>#REF!</f>
        <v>#REF!</v>
      </c>
      <c r="G417" s="249" t="e">
        <f t="shared" si="13"/>
        <v>#REF!</v>
      </c>
      <c r="H417" s="239" t="e">
        <f>#REF!</f>
        <v>#REF!</v>
      </c>
    </row>
    <row r="418" spans="1:8" ht="15.75">
      <c r="A418" s="245" t="s">
        <v>42</v>
      </c>
      <c r="B418" s="259">
        <v>0</v>
      </c>
      <c r="C418" s="238" t="e">
        <f>#REF!</f>
        <v>#REF!</v>
      </c>
      <c r="D418" s="238" t="e">
        <f>#REF!</f>
        <v>#REF!</v>
      </c>
      <c r="E418" s="238" t="e">
        <f>#REF!</f>
        <v>#REF!</v>
      </c>
      <c r="F418" s="238" t="e">
        <f>#REF!</f>
        <v>#REF!</v>
      </c>
      <c r="G418" s="249" t="e">
        <f t="shared" si="13"/>
        <v>#REF!</v>
      </c>
      <c r="H418" s="239" t="e">
        <f>#REF!</f>
        <v>#REF!</v>
      </c>
    </row>
    <row r="419" spans="1:8" ht="15.75">
      <c r="A419" s="237" t="s">
        <v>43</v>
      </c>
      <c r="B419" s="258">
        <v>0</v>
      </c>
      <c r="C419" s="238" t="e">
        <f>#REF!</f>
        <v>#REF!</v>
      </c>
      <c r="D419" s="238" t="e">
        <f>#REF!</f>
        <v>#REF!</v>
      </c>
      <c r="E419" s="238" t="e">
        <f>#REF!</f>
        <v>#REF!</v>
      </c>
      <c r="F419" s="238" t="e">
        <f>#REF!</f>
        <v>#REF!</v>
      </c>
      <c r="G419" s="249" t="e">
        <f t="shared" si="13"/>
        <v>#REF!</v>
      </c>
      <c r="H419" s="239" t="e">
        <f>#REF!</f>
        <v>#REF!</v>
      </c>
    </row>
    <row r="420" spans="1:8" ht="15.75">
      <c r="A420" s="237" t="s">
        <v>44</v>
      </c>
      <c r="B420" s="258">
        <v>0</v>
      </c>
      <c r="C420" s="238" t="e">
        <f>#REF!</f>
        <v>#REF!</v>
      </c>
      <c r="D420" s="238" t="e">
        <f>#REF!</f>
        <v>#REF!</v>
      </c>
      <c r="E420" s="238" t="e">
        <f>#REF!</f>
        <v>#REF!</v>
      </c>
      <c r="F420" s="238" t="e">
        <f>#REF!</f>
        <v>#REF!</v>
      </c>
      <c r="G420" s="249" t="e">
        <f t="shared" si="13"/>
        <v>#REF!</v>
      </c>
      <c r="H420" s="239" t="e">
        <f>#REF!</f>
        <v>#REF!</v>
      </c>
    </row>
    <row r="421" spans="1:8" ht="15.75">
      <c r="A421" s="237" t="s">
        <v>45</v>
      </c>
      <c r="B421" s="258">
        <v>0</v>
      </c>
      <c r="C421" s="238" t="e">
        <f>#REF!</f>
        <v>#REF!</v>
      </c>
      <c r="D421" s="238" t="e">
        <f>#REF!</f>
        <v>#REF!</v>
      </c>
      <c r="E421" s="238" t="e">
        <f>#REF!</f>
        <v>#REF!</v>
      </c>
      <c r="F421" s="238" t="e">
        <f>#REF!</f>
        <v>#REF!</v>
      </c>
      <c r="G421" s="249" t="e">
        <f t="shared" si="13"/>
        <v>#REF!</v>
      </c>
      <c r="H421" s="239" t="e">
        <f>#REF!</f>
        <v>#REF!</v>
      </c>
    </row>
    <row r="422" spans="1:8" ht="15.75">
      <c r="A422" s="237" t="s">
        <v>46</v>
      </c>
      <c r="B422" s="258">
        <v>0</v>
      </c>
      <c r="C422" s="238" t="e">
        <f>#REF!</f>
        <v>#REF!</v>
      </c>
      <c r="D422" s="238" t="e">
        <f>#REF!</f>
        <v>#REF!</v>
      </c>
      <c r="E422" s="238" t="e">
        <f>#REF!</f>
        <v>#REF!</v>
      </c>
      <c r="F422" s="238" t="e">
        <f>#REF!</f>
        <v>#REF!</v>
      </c>
      <c r="G422" s="249" t="e">
        <f t="shared" si="13"/>
        <v>#REF!</v>
      </c>
      <c r="H422" s="239" t="e">
        <f>#REF!</f>
        <v>#REF!</v>
      </c>
    </row>
    <row r="423" spans="1:8" ht="15.75">
      <c r="A423" s="237" t="s">
        <v>47</v>
      </c>
      <c r="B423" s="258">
        <v>0</v>
      </c>
      <c r="C423" s="238" t="e">
        <f>#REF!</f>
        <v>#REF!</v>
      </c>
      <c r="D423" s="238" t="e">
        <f>#REF!</f>
        <v>#REF!</v>
      </c>
      <c r="E423" s="238" t="e">
        <f>#REF!</f>
        <v>#REF!</v>
      </c>
      <c r="F423" s="238" t="e">
        <f>#REF!</f>
        <v>#REF!</v>
      </c>
      <c r="G423" s="249" t="e">
        <f t="shared" si="13"/>
        <v>#REF!</v>
      </c>
      <c r="H423" s="239" t="e">
        <f>#REF!</f>
        <v>#REF!</v>
      </c>
    </row>
    <row r="424" spans="1:8" ht="15.75">
      <c r="A424" s="237" t="s">
        <v>48</v>
      </c>
      <c r="B424" s="258">
        <v>0</v>
      </c>
      <c r="C424" s="238" t="e">
        <f>#REF!</f>
        <v>#REF!</v>
      </c>
      <c r="D424" s="238" t="e">
        <f>#REF!</f>
        <v>#REF!</v>
      </c>
      <c r="E424" s="238" t="e">
        <f>#REF!</f>
        <v>#REF!</v>
      </c>
      <c r="F424" s="238" t="e">
        <f>#REF!</f>
        <v>#REF!</v>
      </c>
      <c r="G424" s="249" t="e">
        <f t="shared" si="13"/>
        <v>#REF!</v>
      </c>
      <c r="H424" s="239" t="e">
        <f>#REF!</f>
        <v>#REF!</v>
      </c>
    </row>
    <row r="425" spans="1:8" ht="15.75">
      <c r="A425" s="237" t="s">
        <v>49</v>
      </c>
      <c r="B425" s="258">
        <v>0</v>
      </c>
      <c r="C425" s="238" t="e">
        <f>#REF!</f>
        <v>#REF!</v>
      </c>
      <c r="D425" s="238" t="e">
        <f>#REF!</f>
        <v>#REF!</v>
      </c>
      <c r="E425" s="238" t="e">
        <f>#REF!</f>
        <v>#REF!</v>
      </c>
      <c r="F425" s="238" t="e">
        <f>#REF!</f>
        <v>#REF!</v>
      </c>
      <c r="G425" s="249" t="e">
        <f t="shared" si="13"/>
        <v>#REF!</v>
      </c>
      <c r="H425" s="239" t="e">
        <f>#REF!</f>
        <v>#REF!</v>
      </c>
    </row>
    <row r="426" spans="1:8" ht="15.75">
      <c r="A426" s="237" t="s">
        <v>50</v>
      </c>
      <c r="B426" s="258">
        <v>0</v>
      </c>
      <c r="C426" s="238" t="e">
        <f>#REF!</f>
        <v>#REF!</v>
      </c>
      <c r="D426" s="238" t="e">
        <f>#REF!</f>
        <v>#REF!</v>
      </c>
      <c r="E426" s="238" t="e">
        <f>#REF!</f>
        <v>#REF!</v>
      </c>
      <c r="F426" s="238" t="e">
        <f>#REF!</f>
        <v>#REF!</v>
      </c>
      <c r="G426" s="249" t="e">
        <f t="shared" si="13"/>
        <v>#REF!</v>
      </c>
      <c r="H426" s="239" t="e">
        <f>#REF!</f>
        <v>#REF!</v>
      </c>
    </row>
    <row r="427" spans="1:8" ht="15.75">
      <c r="A427" s="237" t="s">
        <v>51</v>
      </c>
      <c r="B427" s="258">
        <v>0</v>
      </c>
      <c r="C427" s="238" t="e">
        <f>#REF!</f>
        <v>#REF!</v>
      </c>
      <c r="D427" s="238" t="e">
        <f>#REF!</f>
        <v>#REF!</v>
      </c>
      <c r="E427" s="238" t="e">
        <f>#REF!</f>
        <v>#REF!</v>
      </c>
      <c r="F427" s="238" t="e">
        <f>#REF!</f>
        <v>#REF!</v>
      </c>
      <c r="G427" s="249" t="e">
        <f t="shared" si="13"/>
        <v>#REF!</v>
      </c>
      <c r="H427" s="239" t="e">
        <f>#REF!</f>
        <v>#REF!</v>
      </c>
    </row>
    <row r="428" spans="1:8" ht="15.75">
      <c r="A428" s="237" t="s">
        <v>52</v>
      </c>
      <c r="B428" s="258">
        <v>0</v>
      </c>
      <c r="C428" s="238" t="e">
        <f>#REF!</f>
        <v>#REF!</v>
      </c>
      <c r="D428" s="238" t="e">
        <f>#REF!</f>
        <v>#REF!</v>
      </c>
      <c r="E428" s="238" t="e">
        <f>#REF!</f>
        <v>#REF!</v>
      </c>
      <c r="F428" s="238" t="e">
        <f>#REF!</f>
        <v>#REF!</v>
      </c>
      <c r="G428" s="249" t="e">
        <f t="shared" si="13"/>
        <v>#REF!</v>
      </c>
      <c r="H428" s="239" t="e">
        <f>#REF!</f>
        <v>#REF!</v>
      </c>
    </row>
    <row r="429" spans="1:8" ht="15.75">
      <c r="A429" s="237" t="s">
        <v>53</v>
      </c>
      <c r="B429" s="258">
        <v>0</v>
      </c>
      <c r="C429" s="238" t="e">
        <f>#REF!</f>
        <v>#REF!</v>
      </c>
      <c r="D429" s="238" t="e">
        <f>#REF!</f>
        <v>#REF!</v>
      </c>
      <c r="E429" s="238" t="e">
        <f>#REF!</f>
        <v>#REF!</v>
      </c>
      <c r="F429" s="238" t="e">
        <f>#REF!</f>
        <v>#REF!</v>
      </c>
      <c r="G429" s="249" t="e">
        <f t="shared" si="13"/>
        <v>#REF!</v>
      </c>
      <c r="H429" s="239" t="e">
        <f>#REF!</f>
        <v>#REF!</v>
      </c>
    </row>
    <row r="430" spans="1:8" ht="16.5" thickBot="1">
      <c r="A430" s="246"/>
      <c r="B430" s="255"/>
      <c r="C430" s="247"/>
      <c r="D430" s="247"/>
      <c r="E430" s="247"/>
      <c r="F430" s="247"/>
      <c r="G430" s="247"/>
      <c r="H430" s="248"/>
    </row>
    <row r="431" spans="1:8" ht="20.25" thickBot="1">
      <c r="A431" s="240" t="s">
        <v>54</v>
      </c>
      <c r="B431" s="241">
        <f>SUM(B412:B429)</f>
        <v>8</v>
      </c>
      <c r="C431" s="241" t="e">
        <f>SUM(C412:C429)</f>
        <v>#REF!</v>
      </c>
      <c r="D431" s="241" t="e">
        <f>SUM(D412:D429)</f>
        <v>#REF!</v>
      </c>
      <c r="E431" s="241" t="e">
        <f>SUM(E412:E429)</f>
        <v>#REF!</v>
      </c>
      <c r="F431" s="241" t="e">
        <f>SUM(F412:F429)</f>
        <v>#REF!</v>
      </c>
      <c r="G431" s="241" t="e">
        <f>SUM(B431:F431)</f>
        <v>#REF!</v>
      </c>
      <c r="H431" s="242" t="e">
        <f>SUM(H412:H429)</f>
        <v>#REF!</v>
      </c>
    </row>
    <row r="432" spans="1:8">
      <c r="A432" s="244" t="s">
        <v>55</v>
      </c>
      <c r="B432" s="243"/>
    </row>
    <row r="433" spans="1:8">
      <c r="A433" s="244" t="s">
        <v>56</v>
      </c>
      <c r="B433" s="244"/>
    </row>
    <row r="434" spans="1:8">
      <c r="A434" s="243" t="s">
        <v>57</v>
      </c>
      <c r="B434" s="243"/>
    </row>
    <row r="436" spans="1:8" ht="20.25">
      <c r="A436" s="513" t="s">
        <v>314</v>
      </c>
      <c r="B436" s="513"/>
      <c r="C436" s="513"/>
      <c r="D436" s="513"/>
      <c r="E436" s="513"/>
      <c r="F436" s="513"/>
      <c r="G436" s="513"/>
      <c r="H436" s="513"/>
    </row>
    <row r="437" spans="1:8" ht="20.25">
      <c r="A437" s="513" t="s">
        <v>21</v>
      </c>
      <c r="B437" s="513"/>
      <c r="C437" s="513"/>
      <c r="D437" s="513"/>
      <c r="E437" s="513"/>
      <c r="F437" s="513"/>
      <c r="G437" s="513"/>
      <c r="H437" s="513"/>
    </row>
    <row r="438" spans="1:8" ht="20.25">
      <c r="A438" s="513" t="str">
        <f>+A127</f>
        <v>Al 31 de Marzo de 2020</v>
      </c>
      <c r="B438" s="513"/>
      <c r="C438" s="513"/>
      <c r="D438" s="513"/>
      <c r="E438" s="513"/>
      <c r="F438" s="513"/>
      <c r="G438" s="513"/>
      <c r="H438" s="513"/>
    </row>
    <row r="439" spans="1:8" ht="13.5" thickBot="1"/>
    <row r="440" spans="1:8" ht="19.5">
      <c r="A440" s="224"/>
      <c r="B440" s="257" t="s">
        <v>22</v>
      </c>
      <c r="C440" s="225" t="s">
        <v>23</v>
      </c>
      <c r="D440" s="225" t="s">
        <v>23</v>
      </c>
      <c r="E440" s="226" t="s">
        <v>24</v>
      </c>
      <c r="F440" s="226" t="s">
        <v>25</v>
      </c>
      <c r="G440" s="226" t="s">
        <v>23</v>
      </c>
      <c r="H440" s="227" t="s">
        <v>22</v>
      </c>
    </row>
    <row r="441" spans="1:8" ht="19.5">
      <c r="A441" s="228"/>
      <c r="B441" s="253" t="s">
        <v>26</v>
      </c>
      <c r="C441" s="229" t="s">
        <v>27</v>
      </c>
      <c r="D441" s="229" t="s">
        <v>27</v>
      </c>
      <c r="E441" s="229" t="s">
        <v>27</v>
      </c>
      <c r="F441" s="229" t="s">
        <v>26</v>
      </c>
      <c r="G441" s="229" t="s">
        <v>28</v>
      </c>
      <c r="H441" s="230" t="s">
        <v>29</v>
      </c>
    </row>
    <row r="442" spans="1:8" ht="20.25" thickBot="1">
      <c r="A442" s="231" t="s">
        <v>30</v>
      </c>
      <c r="B442" s="256" t="s">
        <v>31</v>
      </c>
      <c r="C442" s="232" t="s">
        <v>32</v>
      </c>
      <c r="D442" s="232" t="s">
        <v>6</v>
      </c>
      <c r="E442" s="232" t="s">
        <v>33</v>
      </c>
      <c r="F442" s="232" t="s">
        <v>34</v>
      </c>
      <c r="G442" s="232" t="s">
        <v>26</v>
      </c>
      <c r="H442" s="233" t="s">
        <v>35</v>
      </c>
    </row>
    <row r="443" spans="1:8">
      <c r="A443" s="234"/>
      <c r="B443" s="254"/>
      <c r="C443" s="235"/>
      <c r="D443" s="235"/>
      <c r="E443" s="235"/>
      <c r="F443" s="235"/>
      <c r="G443" s="235"/>
      <c r="H443" s="236"/>
    </row>
    <row r="444" spans="1:8" ht="15.75">
      <c r="A444" s="237" t="s">
        <v>36</v>
      </c>
      <c r="B444" s="258">
        <v>2</v>
      </c>
      <c r="C444" s="238" t="e">
        <f>SUM(#REF!)</f>
        <v>#REF!</v>
      </c>
      <c r="D444" s="238" t="e">
        <f>#REF!</f>
        <v>#REF!</v>
      </c>
      <c r="E444" s="238" t="e">
        <f>SUM(#REF!)</f>
        <v>#REF!</v>
      </c>
      <c r="F444" s="238" t="e">
        <f>SUM(#REF!)</f>
        <v>#REF!</v>
      </c>
      <c r="G444" s="249" t="e">
        <f>SUM(B444:F444)</f>
        <v>#REF!</v>
      </c>
      <c r="H444" s="239" t="e">
        <f>#REF!</f>
        <v>#REF!</v>
      </c>
    </row>
    <row r="445" spans="1:8" ht="15.75">
      <c r="A445" s="237" t="s">
        <v>37</v>
      </c>
      <c r="B445" s="258">
        <v>1</v>
      </c>
      <c r="C445" s="238" t="e">
        <f>SUM(#REF!)</f>
        <v>#REF!</v>
      </c>
      <c r="D445" s="238" t="e">
        <f>#REF!</f>
        <v>#REF!</v>
      </c>
      <c r="E445" s="238" t="e">
        <f>SUM(#REF!)</f>
        <v>#REF!</v>
      </c>
      <c r="F445" s="238" t="e">
        <f>SUM(#REF!)</f>
        <v>#REF!</v>
      </c>
      <c r="G445" s="249" t="e">
        <f t="shared" ref="G445:G461" si="14">SUM(B445:F445)</f>
        <v>#REF!</v>
      </c>
      <c r="H445" s="239" t="e">
        <f>#REF!</f>
        <v>#REF!</v>
      </c>
    </row>
    <row r="446" spans="1:8" ht="15.75">
      <c r="A446" s="237" t="s">
        <v>38</v>
      </c>
      <c r="B446" s="258">
        <v>0</v>
      </c>
      <c r="C446" s="238" t="e">
        <f>SUM(#REF!)</f>
        <v>#REF!</v>
      </c>
      <c r="D446" s="238" t="e">
        <f>#REF!</f>
        <v>#REF!</v>
      </c>
      <c r="E446" s="238" t="e">
        <f>SUM(#REF!)</f>
        <v>#REF!</v>
      </c>
      <c r="F446" s="238" t="e">
        <f>SUM(#REF!)</f>
        <v>#REF!</v>
      </c>
      <c r="G446" s="249" t="e">
        <f t="shared" si="14"/>
        <v>#REF!</v>
      </c>
      <c r="H446" s="239" t="e">
        <f>#REF!</f>
        <v>#REF!</v>
      </c>
    </row>
    <row r="447" spans="1:8" ht="15.75">
      <c r="A447" s="237" t="s">
        <v>39</v>
      </c>
      <c r="B447" s="258">
        <v>0</v>
      </c>
      <c r="C447" s="238" t="e">
        <f>SUM(#REF!)</f>
        <v>#REF!</v>
      </c>
      <c r="D447" s="238" t="e">
        <f>#REF!</f>
        <v>#REF!</v>
      </c>
      <c r="E447" s="238" t="e">
        <f>SUM(#REF!)</f>
        <v>#REF!</v>
      </c>
      <c r="F447" s="238" t="e">
        <f>SUM(#REF!)</f>
        <v>#REF!</v>
      </c>
      <c r="G447" s="249" t="e">
        <f t="shared" si="14"/>
        <v>#REF!</v>
      </c>
      <c r="H447" s="239" t="e">
        <f>#REF!</f>
        <v>#REF!</v>
      </c>
    </row>
    <row r="448" spans="1:8" ht="15.75">
      <c r="A448" s="237" t="s">
        <v>40</v>
      </c>
      <c r="B448" s="258">
        <v>0</v>
      </c>
      <c r="C448" s="238" t="e">
        <f>SUM(#REF!)</f>
        <v>#REF!</v>
      </c>
      <c r="D448" s="238" t="e">
        <f>#REF!</f>
        <v>#REF!</v>
      </c>
      <c r="E448" s="238" t="e">
        <f>SUM(#REF!)</f>
        <v>#REF!</v>
      </c>
      <c r="F448" s="238" t="e">
        <f>SUM(#REF!)</f>
        <v>#REF!</v>
      </c>
      <c r="G448" s="249" t="e">
        <f t="shared" si="14"/>
        <v>#REF!</v>
      </c>
      <c r="H448" s="239" t="e">
        <f>#REF!</f>
        <v>#REF!</v>
      </c>
    </row>
    <row r="449" spans="1:8" ht="15.75">
      <c r="A449" s="237" t="s">
        <v>41</v>
      </c>
      <c r="B449" s="258">
        <v>1</v>
      </c>
      <c r="C449" s="238" t="e">
        <f>SUM(#REF!)</f>
        <v>#REF!</v>
      </c>
      <c r="D449" s="238" t="e">
        <f>#REF!</f>
        <v>#REF!</v>
      </c>
      <c r="E449" s="238" t="e">
        <f>SUM(#REF!)</f>
        <v>#REF!</v>
      </c>
      <c r="F449" s="238" t="e">
        <f>SUM(#REF!)</f>
        <v>#REF!</v>
      </c>
      <c r="G449" s="249" t="e">
        <f t="shared" si="14"/>
        <v>#REF!</v>
      </c>
      <c r="H449" s="239" t="e">
        <f>#REF!</f>
        <v>#REF!</v>
      </c>
    </row>
    <row r="450" spans="1:8" ht="15.75">
      <c r="A450" s="245" t="s">
        <v>42</v>
      </c>
      <c r="B450" s="259">
        <v>0</v>
      </c>
      <c r="C450" s="238" t="e">
        <f>SUM(#REF!)</f>
        <v>#REF!</v>
      </c>
      <c r="D450" s="238" t="e">
        <f>#REF!</f>
        <v>#REF!</v>
      </c>
      <c r="E450" s="238" t="e">
        <f>SUM(#REF!)</f>
        <v>#REF!</v>
      </c>
      <c r="F450" s="238" t="e">
        <f>SUM(#REF!)</f>
        <v>#REF!</v>
      </c>
      <c r="G450" s="249" t="e">
        <f t="shared" si="14"/>
        <v>#REF!</v>
      </c>
      <c r="H450" s="239" t="e">
        <f>#REF!</f>
        <v>#REF!</v>
      </c>
    </row>
    <row r="451" spans="1:8" ht="15.75">
      <c r="A451" s="237" t="s">
        <v>43</v>
      </c>
      <c r="B451" s="258">
        <v>0</v>
      </c>
      <c r="C451" s="238" t="e">
        <f>SUM(#REF!)</f>
        <v>#REF!</v>
      </c>
      <c r="D451" s="238" t="e">
        <f>#REF!</f>
        <v>#REF!</v>
      </c>
      <c r="E451" s="238" t="e">
        <f>SUM(#REF!)</f>
        <v>#REF!</v>
      </c>
      <c r="F451" s="238" t="e">
        <f>SUM(#REF!)</f>
        <v>#REF!</v>
      </c>
      <c r="G451" s="249" t="e">
        <f t="shared" si="14"/>
        <v>#REF!</v>
      </c>
      <c r="H451" s="239" t="e">
        <f>#REF!</f>
        <v>#REF!</v>
      </c>
    </row>
    <row r="452" spans="1:8" ht="15.75">
      <c r="A452" s="237" t="s">
        <v>44</v>
      </c>
      <c r="B452" s="258">
        <v>0</v>
      </c>
      <c r="C452" s="238" t="e">
        <f>SUM(#REF!)</f>
        <v>#REF!</v>
      </c>
      <c r="D452" s="238" t="e">
        <f>#REF!</f>
        <v>#REF!</v>
      </c>
      <c r="E452" s="238" t="e">
        <f>SUM(#REF!)</f>
        <v>#REF!</v>
      </c>
      <c r="F452" s="238" t="e">
        <f>SUM(#REF!)</f>
        <v>#REF!</v>
      </c>
      <c r="G452" s="249" t="e">
        <f t="shared" si="14"/>
        <v>#REF!</v>
      </c>
      <c r="H452" s="239" t="e">
        <f>#REF!</f>
        <v>#REF!</v>
      </c>
    </row>
    <row r="453" spans="1:8" ht="15.75">
      <c r="A453" s="237" t="s">
        <v>45</v>
      </c>
      <c r="B453" s="258">
        <v>0</v>
      </c>
      <c r="C453" s="238" t="e">
        <f>SUM(#REF!)</f>
        <v>#REF!</v>
      </c>
      <c r="D453" s="238" t="e">
        <f>#REF!</f>
        <v>#REF!</v>
      </c>
      <c r="E453" s="238" t="e">
        <f>SUM(#REF!)</f>
        <v>#REF!</v>
      </c>
      <c r="F453" s="238" t="e">
        <f>SUM(#REF!)</f>
        <v>#REF!</v>
      </c>
      <c r="G453" s="249" t="e">
        <f t="shared" si="14"/>
        <v>#REF!</v>
      </c>
      <c r="H453" s="239" t="e">
        <f>#REF!</f>
        <v>#REF!</v>
      </c>
    </row>
    <row r="454" spans="1:8" ht="15.75">
      <c r="A454" s="237" t="s">
        <v>46</v>
      </c>
      <c r="B454" s="258">
        <v>1</v>
      </c>
      <c r="C454" s="238" t="e">
        <f>SUM(#REF!)</f>
        <v>#REF!</v>
      </c>
      <c r="D454" s="238" t="e">
        <f>#REF!</f>
        <v>#REF!</v>
      </c>
      <c r="E454" s="238" t="e">
        <f>SUM(#REF!)</f>
        <v>#REF!</v>
      </c>
      <c r="F454" s="238" t="e">
        <f>SUM(#REF!)</f>
        <v>#REF!</v>
      </c>
      <c r="G454" s="249" t="e">
        <f t="shared" si="14"/>
        <v>#REF!</v>
      </c>
      <c r="H454" s="239" t="e">
        <f>#REF!</f>
        <v>#REF!</v>
      </c>
    </row>
    <row r="455" spans="1:8" ht="15.75">
      <c r="A455" s="237" t="s">
        <v>47</v>
      </c>
      <c r="B455" s="258">
        <v>0</v>
      </c>
      <c r="C455" s="238" t="e">
        <f>SUM(#REF!)</f>
        <v>#REF!</v>
      </c>
      <c r="D455" s="238" t="e">
        <f>#REF!</f>
        <v>#REF!</v>
      </c>
      <c r="E455" s="238" t="e">
        <f>SUM(#REF!)</f>
        <v>#REF!</v>
      </c>
      <c r="F455" s="238" t="e">
        <f>SUM(#REF!)</f>
        <v>#REF!</v>
      </c>
      <c r="G455" s="249" t="e">
        <f t="shared" si="14"/>
        <v>#REF!</v>
      </c>
      <c r="H455" s="239" t="e">
        <f>#REF!</f>
        <v>#REF!</v>
      </c>
    </row>
    <row r="456" spans="1:8" ht="15.75">
      <c r="A456" s="237" t="s">
        <v>48</v>
      </c>
      <c r="B456" s="258">
        <v>0</v>
      </c>
      <c r="C456" s="238" t="e">
        <f>SUM(#REF!)</f>
        <v>#REF!</v>
      </c>
      <c r="D456" s="238" t="e">
        <f>#REF!</f>
        <v>#REF!</v>
      </c>
      <c r="E456" s="238" t="e">
        <f>SUM(#REF!)</f>
        <v>#REF!</v>
      </c>
      <c r="F456" s="238" t="e">
        <f>SUM(#REF!)</f>
        <v>#REF!</v>
      </c>
      <c r="G456" s="249" t="e">
        <f t="shared" si="14"/>
        <v>#REF!</v>
      </c>
      <c r="H456" s="239" t="e">
        <f>#REF!</f>
        <v>#REF!</v>
      </c>
    </row>
    <row r="457" spans="1:8" ht="15.75">
      <c r="A457" s="237" t="s">
        <v>49</v>
      </c>
      <c r="B457" s="258">
        <v>0</v>
      </c>
      <c r="C457" s="238" t="e">
        <f>SUM(#REF!)</f>
        <v>#REF!</v>
      </c>
      <c r="D457" s="238" t="e">
        <f>#REF!</f>
        <v>#REF!</v>
      </c>
      <c r="E457" s="238" t="e">
        <f>SUM(#REF!)</f>
        <v>#REF!</v>
      </c>
      <c r="F457" s="238" t="e">
        <f>SUM(#REF!)</f>
        <v>#REF!</v>
      </c>
      <c r="G457" s="249" t="e">
        <f t="shared" si="14"/>
        <v>#REF!</v>
      </c>
      <c r="H457" s="239" t="e">
        <f>#REF!</f>
        <v>#REF!</v>
      </c>
    </row>
    <row r="458" spans="1:8" ht="15.75">
      <c r="A458" s="237" t="s">
        <v>50</v>
      </c>
      <c r="B458" s="258">
        <v>1</v>
      </c>
      <c r="C458" s="238" t="e">
        <f>SUM(#REF!)</f>
        <v>#REF!</v>
      </c>
      <c r="D458" s="238" t="e">
        <f>#REF!</f>
        <v>#REF!</v>
      </c>
      <c r="E458" s="238" t="e">
        <f>SUM(#REF!)</f>
        <v>#REF!</v>
      </c>
      <c r="F458" s="238" t="e">
        <f>SUM(#REF!)</f>
        <v>#REF!</v>
      </c>
      <c r="G458" s="249" t="e">
        <f t="shared" si="14"/>
        <v>#REF!</v>
      </c>
      <c r="H458" s="239" t="e">
        <f>#REF!</f>
        <v>#REF!</v>
      </c>
    </row>
    <row r="459" spans="1:8" ht="15.75">
      <c r="A459" s="237" t="s">
        <v>51</v>
      </c>
      <c r="B459" s="258">
        <v>0</v>
      </c>
      <c r="C459" s="238" t="e">
        <f>SUM(#REF!)</f>
        <v>#REF!</v>
      </c>
      <c r="D459" s="238" t="e">
        <f>#REF!</f>
        <v>#REF!</v>
      </c>
      <c r="E459" s="238" t="e">
        <f>SUM(#REF!)</f>
        <v>#REF!</v>
      </c>
      <c r="F459" s="238" t="e">
        <f>SUM(#REF!)</f>
        <v>#REF!</v>
      </c>
      <c r="G459" s="249" t="e">
        <f t="shared" si="14"/>
        <v>#REF!</v>
      </c>
      <c r="H459" s="239" t="e">
        <f>#REF!</f>
        <v>#REF!</v>
      </c>
    </row>
    <row r="460" spans="1:8" ht="15.75">
      <c r="A460" s="237" t="s">
        <v>52</v>
      </c>
      <c r="B460" s="258">
        <v>0</v>
      </c>
      <c r="C460" s="238" t="e">
        <f>SUM(#REF!)</f>
        <v>#REF!</v>
      </c>
      <c r="D460" s="238" t="e">
        <f>#REF!</f>
        <v>#REF!</v>
      </c>
      <c r="E460" s="238" t="e">
        <f>SUM(#REF!)</f>
        <v>#REF!</v>
      </c>
      <c r="F460" s="238" t="e">
        <f>SUM(#REF!)</f>
        <v>#REF!</v>
      </c>
      <c r="G460" s="249" t="e">
        <f t="shared" si="14"/>
        <v>#REF!</v>
      </c>
      <c r="H460" s="239" t="e">
        <f>#REF!</f>
        <v>#REF!</v>
      </c>
    </row>
    <row r="461" spans="1:8" ht="15.75">
      <c r="A461" s="237" t="s">
        <v>53</v>
      </c>
      <c r="B461" s="258">
        <v>0</v>
      </c>
      <c r="C461" s="238" t="e">
        <f>SUM(#REF!)</f>
        <v>#REF!</v>
      </c>
      <c r="D461" s="238" t="e">
        <f>#REF!</f>
        <v>#REF!</v>
      </c>
      <c r="E461" s="238" t="e">
        <f>SUM(#REF!)</f>
        <v>#REF!</v>
      </c>
      <c r="F461" s="238" t="e">
        <f>SUM(#REF!)</f>
        <v>#REF!</v>
      </c>
      <c r="G461" s="249" t="e">
        <f t="shared" si="14"/>
        <v>#REF!</v>
      </c>
      <c r="H461" s="239" t="e">
        <f>#REF!</f>
        <v>#REF!</v>
      </c>
    </row>
    <row r="462" spans="1:8" ht="16.5" thickBot="1">
      <c r="A462" s="246"/>
      <c r="B462" s="255"/>
      <c r="C462" s="247"/>
      <c r="D462" s="247"/>
      <c r="E462" s="247"/>
      <c r="F462" s="247"/>
      <c r="G462" s="247"/>
      <c r="H462" s="248"/>
    </row>
    <row r="463" spans="1:8" ht="20.25" thickBot="1">
      <c r="A463" s="240" t="s">
        <v>54</v>
      </c>
      <c r="B463" s="241">
        <f>SUM(B444:B461)</f>
        <v>6</v>
      </c>
      <c r="C463" s="241" t="e">
        <f>SUM(C444:C461)</f>
        <v>#REF!</v>
      </c>
      <c r="D463" s="241" t="e">
        <f>SUM(D444:D461)</f>
        <v>#REF!</v>
      </c>
      <c r="E463" s="241" t="e">
        <f>SUM(E444:E461)</f>
        <v>#REF!</v>
      </c>
      <c r="F463" s="241" t="e">
        <f>SUM(F444:F461)</f>
        <v>#REF!</v>
      </c>
      <c r="G463" s="241" t="e">
        <f>SUM(B463:F463)</f>
        <v>#REF!</v>
      </c>
      <c r="H463" s="242" t="e">
        <f>SUM(H444:H461)</f>
        <v>#REF!</v>
      </c>
    </row>
    <row r="464" spans="1:8">
      <c r="A464" s="244" t="s">
        <v>55</v>
      </c>
      <c r="B464" s="243"/>
    </row>
    <row r="465" spans="1:8">
      <c r="A465" s="244" t="s">
        <v>56</v>
      </c>
      <c r="B465" s="244"/>
    </row>
    <row r="466" spans="1:8">
      <c r="A466" s="243" t="s">
        <v>57</v>
      </c>
      <c r="B466" s="243"/>
    </row>
    <row r="468" spans="1:8" ht="20.25">
      <c r="A468" s="513" t="s">
        <v>315</v>
      </c>
      <c r="B468" s="513"/>
      <c r="C468" s="513"/>
      <c r="D468" s="513"/>
      <c r="E468" s="513"/>
      <c r="F468" s="513"/>
      <c r="G468" s="513"/>
      <c r="H468" s="513"/>
    </row>
    <row r="469" spans="1:8" ht="20.25">
      <c r="A469" s="513" t="s">
        <v>21</v>
      </c>
      <c r="B469" s="513"/>
      <c r="C469" s="513"/>
      <c r="D469" s="513"/>
      <c r="E469" s="513"/>
      <c r="F469" s="513"/>
      <c r="G469" s="513"/>
      <c r="H469" s="513"/>
    </row>
    <row r="470" spans="1:8" ht="20.25">
      <c r="A470" s="513">
        <f>+A159</f>
        <v>0</v>
      </c>
      <c r="B470" s="513"/>
      <c r="C470" s="513"/>
      <c r="D470" s="513"/>
      <c r="E470" s="513"/>
      <c r="F470" s="513"/>
      <c r="G470" s="513"/>
      <c r="H470" s="513"/>
    </row>
    <row r="471" spans="1:8" ht="13.5" thickBot="1"/>
    <row r="472" spans="1:8" ht="19.5">
      <c r="A472" s="224"/>
      <c r="B472" s="257" t="s">
        <v>22</v>
      </c>
      <c r="C472" s="225" t="s">
        <v>23</v>
      </c>
      <c r="D472" s="225" t="s">
        <v>23</v>
      </c>
      <c r="E472" s="226" t="s">
        <v>24</v>
      </c>
      <c r="F472" s="226" t="s">
        <v>25</v>
      </c>
      <c r="G472" s="226" t="s">
        <v>23</v>
      </c>
      <c r="H472" s="227" t="s">
        <v>22</v>
      </c>
    </row>
    <row r="473" spans="1:8" ht="19.5">
      <c r="A473" s="228"/>
      <c r="B473" s="253" t="s">
        <v>26</v>
      </c>
      <c r="C473" s="229" t="s">
        <v>27</v>
      </c>
      <c r="D473" s="229" t="s">
        <v>27</v>
      </c>
      <c r="E473" s="229" t="s">
        <v>27</v>
      </c>
      <c r="F473" s="229" t="s">
        <v>26</v>
      </c>
      <c r="G473" s="229" t="s">
        <v>28</v>
      </c>
      <c r="H473" s="230" t="s">
        <v>29</v>
      </c>
    </row>
    <row r="474" spans="1:8" ht="20.25" thickBot="1">
      <c r="A474" s="231" t="s">
        <v>30</v>
      </c>
      <c r="B474" s="256" t="s">
        <v>31</v>
      </c>
      <c r="C474" s="232" t="s">
        <v>32</v>
      </c>
      <c r="D474" s="232" t="s">
        <v>6</v>
      </c>
      <c r="E474" s="232" t="s">
        <v>33</v>
      </c>
      <c r="F474" s="232" t="s">
        <v>34</v>
      </c>
      <c r="G474" s="232" t="s">
        <v>26</v>
      </c>
      <c r="H474" s="233" t="s">
        <v>35</v>
      </c>
    </row>
    <row r="475" spans="1:8">
      <c r="A475" s="234"/>
      <c r="B475" s="254"/>
      <c r="C475" s="235"/>
      <c r="D475" s="235"/>
      <c r="E475" s="235"/>
      <c r="F475" s="235"/>
      <c r="G475" s="235"/>
      <c r="H475" s="236"/>
    </row>
    <row r="476" spans="1:8" ht="15.75">
      <c r="A476" s="237" t="s">
        <v>36</v>
      </c>
      <c r="B476" s="258">
        <v>2</v>
      </c>
      <c r="C476" s="238" t="e">
        <f>SUM(#REF!)</f>
        <v>#REF!</v>
      </c>
      <c r="D476" s="238" t="e">
        <f>SUM(#REF!)</f>
        <v>#REF!</v>
      </c>
      <c r="E476" s="238" t="e">
        <f>SUM(#REF!)</f>
        <v>#REF!</v>
      </c>
      <c r="F476" s="238" t="e">
        <f>SUM(#REF!)</f>
        <v>#REF!</v>
      </c>
      <c r="G476" s="249" t="e">
        <f>SUM(B476:F476)</f>
        <v>#REF!</v>
      </c>
      <c r="H476" s="239" t="e">
        <f>SUM(#REF!)</f>
        <v>#REF!</v>
      </c>
    </row>
    <row r="477" spans="1:8" ht="15.75">
      <c r="A477" s="237" t="s">
        <v>37</v>
      </c>
      <c r="B477" s="258"/>
      <c r="C477" s="238" t="e">
        <f>SUM(#REF!)</f>
        <v>#REF!</v>
      </c>
      <c r="D477" s="238" t="e">
        <f>SUM(#REF!)</f>
        <v>#REF!</v>
      </c>
      <c r="E477" s="238" t="e">
        <f>SUM(#REF!)</f>
        <v>#REF!</v>
      </c>
      <c r="F477" s="238" t="e">
        <f>SUM(#REF!)</f>
        <v>#REF!</v>
      </c>
      <c r="G477" s="249" t="e">
        <f t="shared" ref="G477:G493" si="15">SUM(B477:F477)</f>
        <v>#REF!</v>
      </c>
      <c r="H477" s="239" t="e">
        <f>SUM(#REF!)</f>
        <v>#REF!</v>
      </c>
    </row>
    <row r="478" spans="1:8" ht="15.75">
      <c r="A478" s="237" t="s">
        <v>38</v>
      </c>
      <c r="B478" s="258"/>
      <c r="C478" s="238" t="e">
        <f>SUM(#REF!)</f>
        <v>#REF!</v>
      </c>
      <c r="D478" s="238" t="e">
        <f>SUM(#REF!)</f>
        <v>#REF!</v>
      </c>
      <c r="E478" s="238" t="e">
        <f>SUM(#REF!)</f>
        <v>#REF!</v>
      </c>
      <c r="F478" s="238" t="e">
        <f>SUM(#REF!)</f>
        <v>#REF!</v>
      </c>
      <c r="G478" s="249" t="e">
        <f t="shared" si="15"/>
        <v>#REF!</v>
      </c>
      <c r="H478" s="239" t="e">
        <f>SUM(#REF!)</f>
        <v>#REF!</v>
      </c>
    </row>
    <row r="479" spans="1:8" ht="15.75">
      <c r="A479" s="237" t="s">
        <v>39</v>
      </c>
      <c r="B479" s="258"/>
      <c r="C479" s="238" t="e">
        <f>SUM(#REF!)</f>
        <v>#REF!</v>
      </c>
      <c r="D479" s="238" t="e">
        <f>SUM(#REF!)</f>
        <v>#REF!</v>
      </c>
      <c r="E479" s="238" t="e">
        <f>SUM(#REF!)</f>
        <v>#REF!</v>
      </c>
      <c r="F479" s="238" t="e">
        <f>SUM(#REF!)</f>
        <v>#REF!</v>
      </c>
      <c r="G479" s="249" t="e">
        <f t="shared" si="15"/>
        <v>#REF!</v>
      </c>
      <c r="H479" s="239" t="e">
        <f>SUM(#REF!)</f>
        <v>#REF!</v>
      </c>
    </row>
    <row r="480" spans="1:8" ht="15.75">
      <c r="A480" s="237" t="s">
        <v>40</v>
      </c>
      <c r="B480" s="258"/>
      <c r="C480" s="238" t="e">
        <f>SUM(#REF!)</f>
        <v>#REF!</v>
      </c>
      <c r="D480" s="238" t="e">
        <f>SUM(#REF!)</f>
        <v>#REF!</v>
      </c>
      <c r="E480" s="238" t="e">
        <f>SUM(#REF!)</f>
        <v>#REF!</v>
      </c>
      <c r="F480" s="238" t="e">
        <f>SUM(#REF!)</f>
        <v>#REF!</v>
      </c>
      <c r="G480" s="249" t="e">
        <f t="shared" si="15"/>
        <v>#REF!</v>
      </c>
      <c r="H480" s="239" t="e">
        <f>SUM(#REF!)</f>
        <v>#REF!</v>
      </c>
    </row>
    <row r="481" spans="1:8" ht="15.75">
      <c r="A481" s="237" t="s">
        <v>41</v>
      </c>
      <c r="B481" s="258"/>
      <c r="C481" s="238" t="e">
        <f>SUM(#REF!)</f>
        <v>#REF!</v>
      </c>
      <c r="D481" s="238" t="e">
        <f>SUM(#REF!)</f>
        <v>#REF!</v>
      </c>
      <c r="E481" s="238" t="e">
        <f>SUM(#REF!)</f>
        <v>#REF!</v>
      </c>
      <c r="F481" s="238" t="e">
        <f>SUM(#REF!)</f>
        <v>#REF!</v>
      </c>
      <c r="G481" s="249" t="e">
        <f t="shared" si="15"/>
        <v>#REF!</v>
      </c>
      <c r="H481" s="239" t="e">
        <f>SUM(#REF!)</f>
        <v>#REF!</v>
      </c>
    </row>
    <row r="482" spans="1:8" ht="15.75">
      <c r="A482" s="245" t="s">
        <v>42</v>
      </c>
      <c r="B482" s="259"/>
      <c r="C482" s="238" t="e">
        <f>SUM(#REF!)</f>
        <v>#REF!</v>
      </c>
      <c r="D482" s="238" t="e">
        <f>SUM(#REF!)</f>
        <v>#REF!</v>
      </c>
      <c r="E482" s="238" t="e">
        <f>SUM(#REF!)</f>
        <v>#REF!</v>
      </c>
      <c r="F482" s="238" t="e">
        <f>SUM(#REF!)</f>
        <v>#REF!</v>
      </c>
      <c r="G482" s="249" t="e">
        <f t="shared" si="15"/>
        <v>#REF!</v>
      </c>
      <c r="H482" s="239" t="e">
        <f>SUM(#REF!)</f>
        <v>#REF!</v>
      </c>
    </row>
    <row r="483" spans="1:8" ht="15.75">
      <c r="A483" s="237" t="s">
        <v>43</v>
      </c>
      <c r="B483" s="258"/>
      <c r="C483" s="238" t="e">
        <f>SUM(#REF!)</f>
        <v>#REF!</v>
      </c>
      <c r="D483" s="238" t="e">
        <f>SUM(#REF!)</f>
        <v>#REF!</v>
      </c>
      <c r="E483" s="238" t="e">
        <f>SUM(#REF!)</f>
        <v>#REF!</v>
      </c>
      <c r="F483" s="238" t="e">
        <f>SUM(#REF!)</f>
        <v>#REF!</v>
      </c>
      <c r="G483" s="249" t="e">
        <f t="shared" si="15"/>
        <v>#REF!</v>
      </c>
      <c r="H483" s="239" t="e">
        <f>SUM(#REF!)</f>
        <v>#REF!</v>
      </c>
    </row>
    <row r="484" spans="1:8" ht="15.75">
      <c r="A484" s="237" t="s">
        <v>44</v>
      </c>
      <c r="B484" s="258"/>
      <c r="C484" s="238" t="e">
        <f>SUM(#REF!)</f>
        <v>#REF!</v>
      </c>
      <c r="D484" s="238" t="e">
        <f>SUM(#REF!)</f>
        <v>#REF!</v>
      </c>
      <c r="E484" s="238" t="e">
        <f>SUM(#REF!)</f>
        <v>#REF!</v>
      </c>
      <c r="F484" s="238" t="e">
        <f>SUM(#REF!)</f>
        <v>#REF!</v>
      </c>
      <c r="G484" s="249" t="e">
        <f t="shared" si="15"/>
        <v>#REF!</v>
      </c>
      <c r="H484" s="239" t="e">
        <f>SUM(#REF!)</f>
        <v>#REF!</v>
      </c>
    </row>
    <row r="485" spans="1:8" ht="15.75">
      <c r="A485" s="237" t="s">
        <v>45</v>
      </c>
      <c r="B485" s="258"/>
      <c r="C485" s="238" t="e">
        <f>SUM(#REF!)</f>
        <v>#REF!</v>
      </c>
      <c r="D485" s="238" t="e">
        <f>SUM(#REF!)</f>
        <v>#REF!</v>
      </c>
      <c r="E485" s="238" t="e">
        <f>SUM(#REF!)</f>
        <v>#REF!</v>
      </c>
      <c r="F485" s="238" t="e">
        <f>SUM(#REF!)</f>
        <v>#REF!</v>
      </c>
      <c r="G485" s="249" t="e">
        <f t="shared" si="15"/>
        <v>#REF!</v>
      </c>
      <c r="H485" s="239" t="e">
        <f>SUM(#REF!)</f>
        <v>#REF!</v>
      </c>
    </row>
    <row r="486" spans="1:8" ht="15.75">
      <c r="A486" s="237" t="s">
        <v>46</v>
      </c>
      <c r="B486" s="258"/>
      <c r="C486" s="238" t="e">
        <f>SUM(#REF!)</f>
        <v>#REF!</v>
      </c>
      <c r="D486" s="238" t="e">
        <f>SUM(#REF!)</f>
        <v>#REF!</v>
      </c>
      <c r="E486" s="238" t="e">
        <f>SUM(#REF!)</f>
        <v>#REF!</v>
      </c>
      <c r="F486" s="238" t="e">
        <f>SUM(#REF!)</f>
        <v>#REF!</v>
      </c>
      <c r="G486" s="249" t="e">
        <f t="shared" si="15"/>
        <v>#REF!</v>
      </c>
      <c r="H486" s="239" t="e">
        <f>SUM(#REF!)</f>
        <v>#REF!</v>
      </c>
    </row>
    <row r="487" spans="1:8" ht="15.75">
      <c r="A487" s="237" t="s">
        <v>47</v>
      </c>
      <c r="B487" s="258"/>
      <c r="C487" s="238" t="e">
        <f>SUM(#REF!)</f>
        <v>#REF!</v>
      </c>
      <c r="D487" s="238" t="e">
        <f>SUM(#REF!)</f>
        <v>#REF!</v>
      </c>
      <c r="E487" s="238" t="e">
        <f>SUM(#REF!)</f>
        <v>#REF!</v>
      </c>
      <c r="F487" s="238" t="e">
        <f>SUM(#REF!)</f>
        <v>#REF!</v>
      </c>
      <c r="G487" s="249" t="e">
        <f t="shared" si="15"/>
        <v>#REF!</v>
      </c>
      <c r="H487" s="239" t="e">
        <f>SUM(#REF!)</f>
        <v>#REF!</v>
      </c>
    </row>
    <row r="488" spans="1:8" ht="15.75">
      <c r="A488" s="237" t="s">
        <v>48</v>
      </c>
      <c r="B488" s="258"/>
      <c r="C488" s="238" t="e">
        <f>SUM(#REF!)</f>
        <v>#REF!</v>
      </c>
      <c r="D488" s="238" t="e">
        <f>SUM(#REF!)</f>
        <v>#REF!</v>
      </c>
      <c r="E488" s="238" t="e">
        <f>SUM(#REF!)</f>
        <v>#REF!</v>
      </c>
      <c r="F488" s="238" t="e">
        <f>SUM(#REF!)</f>
        <v>#REF!</v>
      </c>
      <c r="G488" s="249" t="e">
        <f t="shared" si="15"/>
        <v>#REF!</v>
      </c>
      <c r="H488" s="239" t="e">
        <f>SUM(#REF!)</f>
        <v>#REF!</v>
      </c>
    </row>
    <row r="489" spans="1:8" ht="15.75">
      <c r="A489" s="237" t="s">
        <v>49</v>
      </c>
      <c r="B489" s="258"/>
      <c r="C489" s="238" t="e">
        <f>SUM(#REF!)</f>
        <v>#REF!</v>
      </c>
      <c r="D489" s="238" t="e">
        <f>SUM(#REF!)</f>
        <v>#REF!</v>
      </c>
      <c r="E489" s="238" t="e">
        <f>SUM(#REF!)</f>
        <v>#REF!</v>
      </c>
      <c r="F489" s="238" t="e">
        <f>SUM(#REF!)</f>
        <v>#REF!</v>
      </c>
      <c r="G489" s="249" t="e">
        <f t="shared" si="15"/>
        <v>#REF!</v>
      </c>
      <c r="H489" s="239" t="e">
        <f>SUM(#REF!)</f>
        <v>#REF!</v>
      </c>
    </row>
    <row r="490" spans="1:8" ht="15.75">
      <c r="A490" s="237" t="s">
        <v>50</v>
      </c>
      <c r="B490" s="258"/>
      <c r="C490" s="238" t="e">
        <f>SUM(#REF!)</f>
        <v>#REF!</v>
      </c>
      <c r="D490" s="238" t="e">
        <f>SUM(#REF!)</f>
        <v>#REF!</v>
      </c>
      <c r="E490" s="238" t="e">
        <f>SUM(#REF!)</f>
        <v>#REF!</v>
      </c>
      <c r="F490" s="238" t="e">
        <f>SUM(#REF!)</f>
        <v>#REF!</v>
      </c>
      <c r="G490" s="249" t="e">
        <f t="shared" si="15"/>
        <v>#REF!</v>
      </c>
      <c r="H490" s="239" t="e">
        <f>SUM(#REF!)</f>
        <v>#REF!</v>
      </c>
    </row>
    <row r="491" spans="1:8" ht="15.75">
      <c r="A491" s="237" t="s">
        <v>51</v>
      </c>
      <c r="B491" s="258"/>
      <c r="C491" s="238" t="e">
        <f>SUM(#REF!)</f>
        <v>#REF!</v>
      </c>
      <c r="D491" s="238" t="e">
        <f>SUM(#REF!)</f>
        <v>#REF!</v>
      </c>
      <c r="E491" s="238" t="e">
        <f>SUM(#REF!)</f>
        <v>#REF!</v>
      </c>
      <c r="F491" s="238" t="e">
        <f>SUM(#REF!)</f>
        <v>#REF!</v>
      </c>
      <c r="G491" s="249" t="e">
        <f t="shared" si="15"/>
        <v>#REF!</v>
      </c>
      <c r="H491" s="239" t="e">
        <f>SUM(#REF!)</f>
        <v>#REF!</v>
      </c>
    </row>
    <row r="492" spans="1:8" ht="15.75">
      <c r="A492" s="237" t="s">
        <v>52</v>
      </c>
      <c r="B492" s="258"/>
      <c r="C492" s="238" t="e">
        <f>SUM(#REF!)</f>
        <v>#REF!</v>
      </c>
      <c r="D492" s="238" t="e">
        <f>SUM(#REF!)</f>
        <v>#REF!</v>
      </c>
      <c r="E492" s="238" t="e">
        <f>SUM(#REF!)</f>
        <v>#REF!</v>
      </c>
      <c r="F492" s="238" t="e">
        <f>SUM(#REF!)</f>
        <v>#REF!</v>
      </c>
      <c r="G492" s="249" t="e">
        <f t="shared" si="15"/>
        <v>#REF!</v>
      </c>
      <c r="H492" s="239" t="e">
        <f>SUM(#REF!)</f>
        <v>#REF!</v>
      </c>
    </row>
    <row r="493" spans="1:8" ht="15.75">
      <c r="A493" s="237" t="s">
        <v>53</v>
      </c>
      <c r="B493" s="258"/>
      <c r="C493" s="238" t="e">
        <f>SUM(#REF!)</f>
        <v>#REF!</v>
      </c>
      <c r="D493" s="238" t="e">
        <f>SUM(#REF!)</f>
        <v>#REF!</v>
      </c>
      <c r="E493" s="238" t="e">
        <f>SUM(#REF!)</f>
        <v>#REF!</v>
      </c>
      <c r="F493" s="238" t="e">
        <f>SUM(#REF!)</f>
        <v>#REF!</v>
      </c>
      <c r="G493" s="249" t="e">
        <f t="shared" si="15"/>
        <v>#REF!</v>
      </c>
      <c r="H493" s="239" t="e">
        <f>SUM(#REF!)</f>
        <v>#REF!</v>
      </c>
    </row>
    <row r="494" spans="1:8" ht="16.5" thickBot="1">
      <c r="A494" s="246"/>
      <c r="B494" s="255"/>
      <c r="C494" s="247"/>
      <c r="D494" s="247"/>
      <c r="E494" s="247"/>
      <c r="F494" s="247"/>
      <c r="G494" s="247"/>
      <c r="H494" s="248"/>
    </row>
    <row r="495" spans="1:8" ht="20.25" thickBot="1">
      <c r="A495" s="240" t="s">
        <v>54</v>
      </c>
      <c r="B495" s="241">
        <f>SUM(B476:B493)</f>
        <v>2</v>
      </c>
      <c r="C495" s="241" t="e">
        <f>SUM(C476:C493)</f>
        <v>#REF!</v>
      </c>
      <c r="D495" s="241" t="e">
        <f>SUM(D476:D493)</f>
        <v>#REF!</v>
      </c>
      <c r="E495" s="241" t="e">
        <f>SUM(E476:E493)</f>
        <v>#REF!</v>
      </c>
      <c r="F495" s="241" t="e">
        <f>SUM(F476:F493)</f>
        <v>#REF!</v>
      </c>
      <c r="G495" s="241" t="e">
        <f>SUM(B495:F495)</f>
        <v>#REF!</v>
      </c>
      <c r="H495" s="242" t="e">
        <f>SUM(H476:H493)</f>
        <v>#REF!</v>
      </c>
    </row>
    <row r="496" spans="1:8">
      <c r="A496" s="244" t="s">
        <v>55</v>
      </c>
      <c r="B496" s="243"/>
    </row>
    <row r="497" spans="1:2">
      <c r="A497" s="244" t="s">
        <v>56</v>
      </c>
      <c r="B497" s="244"/>
    </row>
    <row r="498" spans="1:2">
      <c r="A498" s="243" t="s">
        <v>57</v>
      </c>
      <c r="B498" s="243"/>
    </row>
  </sheetData>
  <mergeCells count="48">
    <mergeCell ref="A1:H1"/>
    <mergeCell ref="A2:H2"/>
    <mergeCell ref="A3:H3"/>
    <mergeCell ref="A33:H33"/>
    <mergeCell ref="A32:H32"/>
    <mergeCell ref="A96:H96"/>
    <mergeCell ref="A34:H34"/>
    <mergeCell ref="A63:H63"/>
    <mergeCell ref="A64:H64"/>
    <mergeCell ref="A94:H94"/>
    <mergeCell ref="A95:H95"/>
    <mergeCell ref="A65:H65"/>
    <mergeCell ref="A156:H156"/>
    <mergeCell ref="A251:H251"/>
    <mergeCell ref="A189:H189"/>
    <mergeCell ref="A250:H250"/>
    <mergeCell ref="A125:H125"/>
    <mergeCell ref="A249:H249"/>
    <mergeCell ref="A218:H218"/>
    <mergeCell ref="A219:H219"/>
    <mergeCell ref="A220:H220"/>
    <mergeCell ref="A157:H157"/>
    <mergeCell ref="A158:H158"/>
    <mergeCell ref="A187:H187"/>
    <mergeCell ref="A188:H188"/>
    <mergeCell ref="A126:H126"/>
    <mergeCell ref="A127:H127"/>
    <mergeCell ref="A343:H343"/>
    <mergeCell ref="A344:H344"/>
    <mergeCell ref="A280:H280"/>
    <mergeCell ref="A281:H281"/>
    <mergeCell ref="A282:H282"/>
    <mergeCell ref="A311:H311"/>
    <mergeCell ref="A312:H312"/>
    <mergeCell ref="A313:H313"/>
    <mergeCell ref="A342:H342"/>
    <mergeCell ref="A470:H470"/>
    <mergeCell ref="A436:H436"/>
    <mergeCell ref="A437:H437"/>
    <mergeCell ref="A438:H438"/>
    <mergeCell ref="A468:H468"/>
    <mergeCell ref="A404:H404"/>
    <mergeCell ref="A405:H405"/>
    <mergeCell ref="A406:H406"/>
    <mergeCell ref="A469:H469"/>
    <mergeCell ref="A373:H373"/>
    <mergeCell ref="A374:H374"/>
    <mergeCell ref="A375:H375"/>
  </mergeCells>
  <phoneticPr fontId="0" type="noConversion"/>
  <printOptions horizontalCentered="1" verticalCentered="1"/>
  <pageMargins left="0.78740157480314965" right="0.59055118110236227" top="0.86614173228346458" bottom="0.86614173228346458" header="0" footer="0.31496062992125984"/>
  <pageSetup scale="78" orientation="landscape" r:id="rId1"/>
  <headerFooter alignWithMargins="0">
    <oddFooter>&amp;R&amp;"Times New Roman,Negrita"&amp;12&amp;P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workbookViewId="0">
      <selection activeCell="F26" sqref="F26"/>
    </sheetView>
  </sheetViews>
  <sheetFormatPr defaultColWidth="11.42578125" defaultRowHeight="12.75"/>
  <cols>
    <col min="1" max="1" width="31.28515625" style="286" customWidth="1"/>
    <col min="2" max="7" width="17.7109375" style="286" customWidth="1"/>
    <col min="8" max="16384" width="11.42578125" style="286"/>
  </cols>
  <sheetData>
    <row r="1" spans="1:7" ht="25.5" customHeight="1">
      <c r="A1" s="528" t="s">
        <v>21</v>
      </c>
      <c r="B1" s="528"/>
      <c r="C1" s="528"/>
      <c r="D1" s="528"/>
      <c r="E1" s="528"/>
      <c r="F1" s="528"/>
      <c r="G1" s="528"/>
    </row>
    <row r="2" spans="1:7" ht="25.5" customHeight="1">
      <c r="A2" s="528" t="s">
        <v>316</v>
      </c>
      <c r="B2" s="528"/>
      <c r="C2" s="528"/>
      <c r="D2" s="528"/>
      <c r="E2" s="528"/>
      <c r="F2" s="528"/>
      <c r="G2" s="528"/>
    </row>
    <row r="3" spans="1:7" ht="7.5" customHeight="1" thickBot="1">
      <c r="G3" s="287"/>
    </row>
    <row r="4" spans="1:7" s="288" customFormat="1" ht="31.5" customHeight="1" thickBot="1">
      <c r="A4" s="529" t="s">
        <v>283</v>
      </c>
      <c r="B4" s="530">
        <v>2003</v>
      </c>
      <c r="C4" s="530">
        <v>2004</v>
      </c>
      <c r="D4" s="530">
        <v>2005</v>
      </c>
      <c r="E4" s="530">
        <v>2006</v>
      </c>
      <c r="F4" s="530">
        <v>2007</v>
      </c>
      <c r="G4" s="531">
        <v>2009</v>
      </c>
    </row>
    <row r="5" spans="1:7" s="288" customFormat="1" ht="24.75" customHeight="1">
      <c r="A5" s="293" t="s">
        <v>38</v>
      </c>
      <c r="B5" s="294">
        <v>56</v>
      </c>
      <c r="C5" s="294">
        <v>56</v>
      </c>
      <c r="D5" s="294">
        <v>64</v>
      </c>
      <c r="E5" s="299">
        <v>81</v>
      </c>
      <c r="F5" s="297">
        <v>105</v>
      </c>
      <c r="G5" s="295" t="e">
        <f>+INDIVIDUAL!G11</f>
        <v>#REF!</v>
      </c>
    </row>
    <row r="6" spans="1:7" s="288" customFormat="1" ht="21.95" customHeight="1">
      <c r="A6" s="293" t="s">
        <v>50</v>
      </c>
      <c r="B6" s="294">
        <v>21</v>
      </c>
      <c r="C6" s="294">
        <v>21</v>
      </c>
      <c r="D6" s="294">
        <v>22</v>
      </c>
      <c r="E6" s="299">
        <v>25</v>
      </c>
      <c r="F6" s="297">
        <v>32</v>
      </c>
      <c r="G6" s="295" t="e">
        <f>+INDIVIDUAL!G23</f>
        <v>#REF!</v>
      </c>
    </row>
    <row r="7" spans="1:7" s="288" customFormat="1" ht="21.95" customHeight="1">
      <c r="A7" s="293" t="s">
        <v>285</v>
      </c>
      <c r="B7" s="294">
        <v>37</v>
      </c>
      <c r="C7" s="294">
        <v>38</v>
      </c>
      <c r="D7" s="294">
        <v>44</v>
      </c>
      <c r="E7" s="299">
        <v>48</v>
      </c>
      <c r="F7" s="297">
        <v>60</v>
      </c>
      <c r="G7" s="295" t="e">
        <f>+INDIVIDUAL!G17</f>
        <v>#REF!</v>
      </c>
    </row>
    <row r="8" spans="1:7" s="288" customFormat="1" ht="21.95" customHeight="1">
      <c r="A8" s="293" t="s">
        <v>40</v>
      </c>
      <c r="B8" s="294">
        <v>25</v>
      </c>
      <c r="C8" s="294">
        <v>25</v>
      </c>
      <c r="D8" s="294">
        <v>28</v>
      </c>
      <c r="E8" s="299">
        <v>32</v>
      </c>
      <c r="F8" s="297">
        <v>46</v>
      </c>
      <c r="G8" s="295" t="e">
        <f>+INDIVIDUAL!G13</f>
        <v>#REF!</v>
      </c>
    </row>
    <row r="9" spans="1:7" s="288" customFormat="1" ht="21.95" customHeight="1">
      <c r="A9" s="293" t="s">
        <v>37</v>
      </c>
      <c r="B9" s="294">
        <v>257</v>
      </c>
      <c r="C9" s="294">
        <v>262</v>
      </c>
      <c r="D9" s="294">
        <v>308</v>
      </c>
      <c r="E9" s="299">
        <v>376</v>
      </c>
      <c r="F9" s="297">
        <v>475</v>
      </c>
      <c r="G9" s="295" t="e">
        <f>+INDIVIDUAL!G10</f>
        <v>#REF!</v>
      </c>
    </row>
    <row r="10" spans="1:7" s="288" customFormat="1" ht="21.95" customHeight="1">
      <c r="A10" s="293" t="s">
        <v>39</v>
      </c>
      <c r="B10" s="294">
        <v>23</v>
      </c>
      <c r="C10" s="294">
        <v>23</v>
      </c>
      <c r="D10" s="294">
        <v>30</v>
      </c>
      <c r="E10" s="299">
        <v>31</v>
      </c>
      <c r="F10" s="297">
        <v>44</v>
      </c>
      <c r="G10" s="295" t="e">
        <f>+INDIVIDUAL!G12</f>
        <v>#REF!</v>
      </c>
    </row>
    <row r="11" spans="1:7" s="288" customFormat="1" ht="21.95" customHeight="1">
      <c r="A11" s="293" t="s">
        <v>42</v>
      </c>
      <c r="B11" s="294">
        <v>16</v>
      </c>
      <c r="C11" s="294">
        <v>15</v>
      </c>
      <c r="D11" s="294">
        <v>16</v>
      </c>
      <c r="E11" s="299">
        <v>18</v>
      </c>
      <c r="F11" s="297">
        <v>29</v>
      </c>
      <c r="G11" s="295" t="e">
        <f>+INDIVIDUAL!G15</f>
        <v>#REF!</v>
      </c>
    </row>
    <row r="12" spans="1:7" s="288" customFormat="1" ht="21.95" customHeight="1">
      <c r="A12" s="293" t="s">
        <v>36</v>
      </c>
      <c r="B12" s="294">
        <v>256</v>
      </c>
      <c r="C12" s="294">
        <v>273</v>
      </c>
      <c r="D12" s="294">
        <v>314</v>
      </c>
      <c r="E12" s="299">
        <v>406</v>
      </c>
      <c r="F12" s="297">
        <v>492</v>
      </c>
      <c r="G12" s="295" t="e">
        <f>+INDIVIDUAL!G9</f>
        <v>#REF!</v>
      </c>
    </row>
    <row r="13" spans="1:7" s="288" customFormat="1" ht="21.95" customHeight="1">
      <c r="A13" s="293" t="s">
        <v>317</v>
      </c>
      <c r="B13" s="294">
        <v>5</v>
      </c>
      <c r="C13" s="294">
        <v>5</v>
      </c>
      <c r="D13" s="294">
        <v>5</v>
      </c>
      <c r="E13" s="299">
        <v>6</v>
      </c>
      <c r="F13" s="297">
        <v>9</v>
      </c>
      <c r="G13" s="295" t="e">
        <f>+INDIVIDUAL!G26</f>
        <v>#REF!</v>
      </c>
    </row>
    <row r="14" spans="1:7" s="288" customFormat="1" ht="21.95" customHeight="1">
      <c r="A14" s="293" t="s">
        <v>45</v>
      </c>
      <c r="B14" s="294">
        <v>10</v>
      </c>
      <c r="C14" s="294">
        <v>11</v>
      </c>
      <c r="D14" s="294">
        <v>14</v>
      </c>
      <c r="E14" s="299">
        <v>17</v>
      </c>
      <c r="F14" s="297">
        <v>23</v>
      </c>
      <c r="G14" s="295" t="e">
        <f>+INDIVIDUAL!G18</f>
        <v>#REF!</v>
      </c>
    </row>
    <row r="15" spans="1:7" s="288" customFormat="1" ht="21.95" customHeight="1">
      <c r="A15" s="293" t="s">
        <v>52</v>
      </c>
      <c r="B15" s="294">
        <v>6</v>
      </c>
      <c r="C15" s="294">
        <v>6</v>
      </c>
      <c r="D15" s="294">
        <v>6</v>
      </c>
      <c r="E15" s="299">
        <v>6</v>
      </c>
      <c r="F15" s="297">
        <v>8</v>
      </c>
      <c r="G15" s="295" t="e">
        <f>+INDIVIDUAL!G25</f>
        <v>#REF!</v>
      </c>
    </row>
    <row r="16" spans="1:7" s="288" customFormat="1" ht="21.95" customHeight="1">
      <c r="A16" s="293" t="s">
        <v>47</v>
      </c>
      <c r="B16" s="294">
        <v>4</v>
      </c>
      <c r="C16" s="294">
        <v>5</v>
      </c>
      <c r="D16" s="294">
        <v>6</v>
      </c>
      <c r="E16" s="299">
        <v>5</v>
      </c>
      <c r="F16" s="297">
        <v>6</v>
      </c>
      <c r="G16" s="295" t="e">
        <f>+INDIVIDUAL!G20</f>
        <v>#REF!</v>
      </c>
    </row>
    <row r="17" spans="1:7" s="288" customFormat="1" ht="21.95" customHeight="1">
      <c r="A17" s="293" t="s">
        <v>318</v>
      </c>
      <c r="B17" s="294">
        <v>11</v>
      </c>
      <c r="C17" s="294">
        <v>11</v>
      </c>
      <c r="D17" s="294">
        <v>13</v>
      </c>
      <c r="E17" s="299">
        <v>11</v>
      </c>
      <c r="F17" s="297">
        <v>18</v>
      </c>
      <c r="G17" s="295" t="e">
        <f>+INDIVIDUAL!G19</f>
        <v>#REF!</v>
      </c>
    </row>
    <row r="18" spans="1:7" s="288" customFormat="1" ht="21.95" customHeight="1">
      <c r="A18" s="293" t="s">
        <v>41</v>
      </c>
      <c r="B18" s="294">
        <v>24</v>
      </c>
      <c r="C18" s="294">
        <v>24</v>
      </c>
      <c r="D18" s="294">
        <v>26</v>
      </c>
      <c r="E18" s="299">
        <v>28</v>
      </c>
      <c r="F18" s="297">
        <v>39</v>
      </c>
      <c r="G18" s="295" t="e">
        <f>+INDIVIDUAL!G14</f>
        <v>#REF!</v>
      </c>
    </row>
    <row r="19" spans="1:7" s="288" customFormat="1" ht="21.95" customHeight="1">
      <c r="A19" s="296" t="s">
        <v>43</v>
      </c>
      <c r="B19" s="294">
        <v>17</v>
      </c>
      <c r="C19" s="294">
        <v>18</v>
      </c>
      <c r="D19" s="294">
        <v>18</v>
      </c>
      <c r="E19" s="299">
        <v>19</v>
      </c>
      <c r="F19" s="297">
        <v>28</v>
      </c>
      <c r="G19" s="295" t="e">
        <f>+INDIVIDUAL!G16</f>
        <v>#REF!</v>
      </c>
    </row>
    <row r="20" spans="1:7" s="288" customFormat="1" ht="21.95" customHeight="1">
      <c r="A20" s="293" t="s">
        <v>49</v>
      </c>
      <c r="B20" s="294">
        <v>12</v>
      </c>
      <c r="C20" s="294">
        <v>12</v>
      </c>
      <c r="D20" s="294">
        <v>14</v>
      </c>
      <c r="E20" s="299">
        <v>13</v>
      </c>
      <c r="F20" s="297">
        <v>21</v>
      </c>
      <c r="G20" s="295" t="e">
        <f>+INDIVIDUAL!G22</f>
        <v>#REF!</v>
      </c>
    </row>
    <row r="21" spans="1:7" s="288" customFormat="1" ht="21.95" customHeight="1">
      <c r="A21" s="293" t="s">
        <v>48</v>
      </c>
      <c r="B21" s="294">
        <v>34</v>
      </c>
      <c r="C21" s="294">
        <v>37</v>
      </c>
      <c r="D21" s="294">
        <v>41</v>
      </c>
      <c r="E21" s="299">
        <v>46</v>
      </c>
      <c r="F21" s="297">
        <v>68</v>
      </c>
      <c r="G21" s="295" t="e">
        <f>+INDIVIDUAL!G21</f>
        <v>#REF!</v>
      </c>
    </row>
    <row r="22" spans="1:7" s="288" customFormat="1" ht="21.95" customHeight="1">
      <c r="A22" s="293" t="s">
        <v>51</v>
      </c>
      <c r="B22" s="294">
        <v>1</v>
      </c>
      <c r="C22" s="294">
        <v>1</v>
      </c>
      <c r="D22" s="294">
        <v>1</v>
      </c>
      <c r="E22" s="299">
        <v>1</v>
      </c>
      <c r="F22" s="297">
        <v>2</v>
      </c>
      <c r="G22" s="295" t="e">
        <f>+INDIVIDUAL!G24</f>
        <v>#REF!</v>
      </c>
    </row>
    <row r="23" spans="1:7" s="288" customFormat="1" ht="16.5" thickBot="1">
      <c r="A23" s="289"/>
      <c r="B23" s="290"/>
      <c r="C23" s="290"/>
      <c r="D23" s="290"/>
      <c r="E23" s="290"/>
      <c r="F23" s="298"/>
      <c r="G23" s="291"/>
    </row>
    <row r="24" spans="1:7" s="288" customFormat="1" ht="25.5" customHeight="1" thickBot="1">
      <c r="A24" s="529" t="s">
        <v>294</v>
      </c>
      <c r="B24" s="532">
        <f t="shared" ref="B24:G24" si="0">SUM(B5:B22)</f>
        <v>815</v>
      </c>
      <c r="C24" s="532">
        <f t="shared" si="0"/>
        <v>843</v>
      </c>
      <c r="D24" s="532">
        <f t="shared" si="0"/>
        <v>970</v>
      </c>
      <c r="E24" s="532">
        <f t="shared" si="0"/>
        <v>1169</v>
      </c>
      <c r="F24" s="532">
        <f t="shared" si="0"/>
        <v>1505</v>
      </c>
      <c r="G24" s="532" t="e">
        <f t="shared" si="0"/>
        <v>#REF!</v>
      </c>
    </row>
    <row r="25" spans="1:7" s="288" customFormat="1">
      <c r="A25" s="292" t="s">
        <v>319</v>
      </c>
    </row>
    <row r="26" spans="1:7" s="288" customFormat="1"/>
    <row r="27" spans="1:7" s="288" customFormat="1"/>
    <row r="28" spans="1:7" s="288" customFormat="1" ht="26.1" customHeight="1">
      <c r="A28" s="528" t="s">
        <v>320</v>
      </c>
      <c r="B28" s="528"/>
      <c r="C28" s="528"/>
      <c r="D28" s="528"/>
      <c r="E28" s="528"/>
      <c r="F28" s="528"/>
      <c r="G28" s="528"/>
    </row>
    <row r="29" spans="1:7" s="288" customFormat="1" ht="26.1" customHeight="1" thickBot="1">
      <c r="A29" s="528" t="s">
        <v>316</v>
      </c>
      <c r="B29" s="528"/>
      <c r="C29" s="528"/>
      <c r="D29" s="528"/>
      <c r="E29" s="528"/>
      <c r="F29" s="528"/>
      <c r="G29" s="528"/>
    </row>
    <row r="30" spans="1:7" s="288" customFormat="1" ht="24.75" customHeight="1" thickBot="1">
      <c r="A30" s="529" t="s">
        <v>283</v>
      </c>
      <c r="B30" s="533">
        <v>2003</v>
      </c>
      <c r="C30" s="533">
        <v>2004</v>
      </c>
      <c r="D30" s="533">
        <v>2005</v>
      </c>
      <c r="E30" s="533">
        <v>2006</v>
      </c>
      <c r="F30" s="533">
        <v>2007</v>
      </c>
      <c r="G30" s="534">
        <v>2009</v>
      </c>
    </row>
    <row r="31" spans="1:7" s="288" customFormat="1" ht="24.75" customHeight="1">
      <c r="A31" s="293" t="s">
        <v>38</v>
      </c>
      <c r="B31" s="294">
        <v>673</v>
      </c>
      <c r="C31" s="294">
        <v>690</v>
      </c>
      <c r="D31" s="294">
        <v>739</v>
      </c>
      <c r="E31" s="294">
        <v>782</v>
      </c>
      <c r="F31" s="294">
        <v>852</v>
      </c>
      <c r="G31" s="300" t="e">
        <f>+INDIVIDUAL!H11</f>
        <v>#REF!</v>
      </c>
    </row>
    <row r="32" spans="1:7" s="288" customFormat="1" ht="24.75" customHeight="1">
      <c r="A32" s="293" t="s">
        <v>50</v>
      </c>
      <c r="B32" s="294">
        <v>189</v>
      </c>
      <c r="C32" s="294">
        <v>197</v>
      </c>
      <c r="D32" s="294">
        <v>213</v>
      </c>
      <c r="E32" s="294">
        <v>222</v>
      </c>
      <c r="F32" s="294">
        <v>238</v>
      </c>
      <c r="G32" s="300" t="e">
        <f>+INDIVIDUAL!H23</f>
        <v>#REF!</v>
      </c>
    </row>
    <row r="33" spans="1:7" s="288" customFormat="1" ht="24.75" customHeight="1">
      <c r="A33" s="293" t="s">
        <v>285</v>
      </c>
      <c r="B33" s="294">
        <v>335</v>
      </c>
      <c r="C33" s="294">
        <v>351</v>
      </c>
      <c r="D33" s="294">
        <v>386</v>
      </c>
      <c r="E33" s="294">
        <v>444</v>
      </c>
      <c r="F33" s="294">
        <v>487</v>
      </c>
      <c r="G33" s="300" t="e">
        <f>+INDIVIDUAL!H17</f>
        <v>#REF!</v>
      </c>
    </row>
    <row r="34" spans="1:7" s="288" customFormat="1" ht="24.75" customHeight="1">
      <c r="A34" s="293" t="s">
        <v>40</v>
      </c>
      <c r="B34" s="294">
        <v>446</v>
      </c>
      <c r="C34" s="294">
        <v>452</v>
      </c>
      <c r="D34" s="294">
        <v>503</v>
      </c>
      <c r="E34" s="294">
        <v>563</v>
      </c>
      <c r="F34" s="294">
        <v>619</v>
      </c>
      <c r="G34" s="300" t="e">
        <f>+INDIVIDUAL!H13</f>
        <v>#REF!</v>
      </c>
    </row>
    <row r="35" spans="1:7" s="288" customFormat="1" ht="24.75" customHeight="1">
      <c r="A35" s="293" t="s">
        <v>37</v>
      </c>
      <c r="B35" s="294">
        <v>3377</v>
      </c>
      <c r="C35" s="294">
        <v>3678</v>
      </c>
      <c r="D35" s="294">
        <v>3910</v>
      </c>
      <c r="E35" s="294">
        <v>4306</v>
      </c>
      <c r="F35" s="294">
        <v>4714</v>
      </c>
      <c r="G35" s="300" t="e">
        <f>+INDIVIDUAL!H10</f>
        <v>#REF!</v>
      </c>
    </row>
    <row r="36" spans="1:7" s="288" customFormat="1" ht="24.75" customHeight="1">
      <c r="A36" s="293" t="s">
        <v>39</v>
      </c>
      <c r="B36" s="294">
        <v>262</v>
      </c>
      <c r="C36" s="294">
        <v>276</v>
      </c>
      <c r="D36" s="294">
        <v>294</v>
      </c>
      <c r="E36" s="294">
        <v>312</v>
      </c>
      <c r="F36" s="294">
        <v>351</v>
      </c>
      <c r="G36" s="300" t="e">
        <f>+INDIVIDUAL!H12</f>
        <v>#REF!</v>
      </c>
    </row>
    <row r="37" spans="1:7" ht="24.75" customHeight="1">
      <c r="A37" s="293" t="s">
        <v>42</v>
      </c>
      <c r="B37" s="294">
        <v>150</v>
      </c>
      <c r="C37" s="294">
        <v>153</v>
      </c>
      <c r="D37" s="294">
        <v>159</v>
      </c>
      <c r="E37" s="294">
        <v>170</v>
      </c>
      <c r="F37" s="294">
        <v>186</v>
      </c>
      <c r="G37" s="300" t="e">
        <f>+INDIVIDUAL!H15</f>
        <v>#REF!</v>
      </c>
    </row>
    <row r="38" spans="1:7" ht="24.75" customHeight="1">
      <c r="A38" s="293" t="s">
        <v>36</v>
      </c>
      <c r="B38" s="294">
        <v>4160</v>
      </c>
      <c r="C38" s="294">
        <v>4514</v>
      </c>
      <c r="D38" s="294">
        <v>4972</v>
      </c>
      <c r="E38" s="294">
        <v>5647</v>
      </c>
      <c r="F38" s="294">
        <v>6185</v>
      </c>
      <c r="G38" s="300" t="e">
        <f>+INDIVIDUAL!H9</f>
        <v>#REF!</v>
      </c>
    </row>
    <row r="39" spans="1:7" ht="24.75" customHeight="1">
      <c r="A39" s="293" t="s">
        <v>317</v>
      </c>
      <c r="B39" s="294">
        <v>92</v>
      </c>
      <c r="C39" s="294">
        <v>94</v>
      </c>
      <c r="D39" s="294">
        <v>98</v>
      </c>
      <c r="E39" s="294">
        <v>104</v>
      </c>
      <c r="F39" s="294">
        <v>110</v>
      </c>
      <c r="G39" s="300" t="e">
        <f>+INDIVIDUAL!H26</f>
        <v>#REF!</v>
      </c>
    </row>
    <row r="40" spans="1:7" ht="24.75" customHeight="1">
      <c r="A40" s="293" t="s">
        <v>45</v>
      </c>
      <c r="B40" s="294">
        <v>46</v>
      </c>
      <c r="C40" s="294">
        <v>51</v>
      </c>
      <c r="D40" s="294">
        <v>53</v>
      </c>
      <c r="E40" s="294">
        <v>58</v>
      </c>
      <c r="F40" s="294">
        <v>70</v>
      </c>
      <c r="G40" s="300" t="e">
        <f>+INDIVIDUAL!H18</f>
        <v>#REF!</v>
      </c>
    </row>
    <row r="41" spans="1:7" ht="24.75" customHeight="1">
      <c r="A41" s="293" t="s">
        <v>52</v>
      </c>
      <c r="B41" s="294">
        <v>80</v>
      </c>
      <c r="C41" s="294">
        <v>85</v>
      </c>
      <c r="D41" s="294">
        <v>88</v>
      </c>
      <c r="E41" s="294">
        <v>96</v>
      </c>
      <c r="F41" s="294">
        <v>103</v>
      </c>
      <c r="G41" s="300" t="e">
        <f>+INDIVIDUAL!H25</f>
        <v>#REF!</v>
      </c>
    </row>
    <row r="42" spans="1:7" ht="24.75" customHeight="1">
      <c r="A42" s="293" t="s">
        <v>47</v>
      </c>
      <c r="B42" s="294">
        <v>47</v>
      </c>
      <c r="C42" s="294">
        <v>51</v>
      </c>
      <c r="D42" s="294">
        <v>53</v>
      </c>
      <c r="E42" s="294">
        <v>60</v>
      </c>
      <c r="F42" s="294">
        <v>62</v>
      </c>
      <c r="G42" s="300" t="e">
        <f>+INDIVIDUAL!H20</f>
        <v>#REF!</v>
      </c>
    </row>
    <row r="43" spans="1:7" ht="24.75" customHeight="1">
      <c r="A43" s="293" t="s">
        <v>318</v>
      </c>
      <c r="B43" s="294">
        <v>114</v>
      </c>
      <c r="C43" s="294">
        <v>119</v>
      </c>
      <c r="D43" s="294">
        <v>129</v>
      </c>
      <c r="E43" s="294">
        <v>133</v>
      </c>
      <c r="F43" s="294">
        <v>150</v>
      </c>
      <c r="G43" s="300" t="e">
        <f>+INDIVIDUAL!H19</f>
        <v>#REF!</v>
      </c>
    </row>
    <row r="44" spans="1:7" ht="24.75" customHeight="1">
      <c r="A44" s="293" t="s">
        <v>41</v>
      </c>
      <c r="B44" s="294">
        <v>228</v>
      </c>
      <c r="C44" s="294">
        <v>254</v>
      </c>
      <c r="D44" s="294">
        <v>283</v>
      </c>
      <c r="E44" s="294">
        <v>303</v>
      </c>
      <c r="F44" s="294">
        <v>340</v>
      </c>
      <c r="G44" s="300" t="e">
        <f>+INDIVIDUAL!H14</f>
        <v>#REF!</v>
      </c>
    </row>
    <row r="45" spans="1:7" ht="24.75" customHeight="1">
      <c r="A45" s="293" t="s">
        <v>43</v>
      </c>
      <c r="B45" s="294">
        <v>148</v>
      </c>
      <c r="C45" s="294">
        <v>147</v>
      </c>
      <c r="D45" s="294">
        <v>145</v>
      </c>
      <c r="E45" s="294">
        <v>166</v>
      </c>
      <c r="F45" s="294">
        <v>183</v>
      </c>
      <c r="G45" s="300" t="e">
        <f>+INDIVIDUAL!H16</f>
        <v>#REF!</v>
      </c>
    </row>
    <row r="46" spans="1:7" ht="24.75" customHeight="1">
      <c r="A46" s="293" t="s">
        <v>49</v>
      </c>
      <c r="B46" s="294">
        <v>106</v>
      </c>
      <c r="C46" s="294">
        <v>110</v>
      </c>
      <c r="D46" s="294">
        <v>128</v>
      </c>
      <c r="E46" s="294">
        <v>129</v>
      </c>
      <c r="F46" s="294">
        <v>172</v>
      </c>
      <c r="G46" s="300" t="e">
        <f>+INDIVIDUAL!H22</f>
        <v>#REF!</v>
      </c>
    </row>
    <row r="47" spans="1:7" ht="24.75" customHeight="1">
      <c r="A47" s="293" t="s">
        <v>48</v>
      </c>
      <c r="B47" s="294">
        <v>292</v>
      </c>
      <c r="C47" s="294">
        <v>329</v>
      </c>
      <c r="D47" s="294">
        <v>352</v>
      </c>
      <c r="E47" s="294">
        <v>407</v>
      </c>
      <c r="F47" s="294">
        <v>473</v>
      </c>
      <c r="G47" s="300" t="e">
        <f>+INDIVIDUAL!H21</f>
        <v>#REF!</v>
      </c>
    </row>
    <row r="48" spans="1:7" ht="24.75" customHeight="1">
      <c r="A48" s="293" t="s">
        <v>51</v>
      </c>
      <c r="B48" s="294">
        <v>5</v>
      </c>
      <c r="C48" s="294">
        <v>5</v>
      </c>
      <c r="D48" s="294">
        <v>5</v>
      </c>
      <c r="E48" s="294">
        <v>5</v>
      </c>
      <c r="F48" s="294">
        <v>5</v>
      </c>
      <c r="G48" s="300" t="e">
        <f>+INDIVIDUAL!H24</f>
        <v>#REF!</v>
      </c>
    </row>
    <row r="49" spans="1:7" ht="16.5" thickBot="1">
      <c r="A49" s="289"/>
      <c r="B49" s="290"/>
      <c r="C49" s="290"/>
      <c r="D49" s="290"/>
      <c r="E49" s="290"/>
      <c r="F49" s="290"/>
      <c r="G49" s="291"/>
    </row>
    <row r="50" spans="1:7" ht="24.75" customHeight="1" thickBot="1">
      <c r="A50" s="529" t="s">
        <v>294</v>
      </c>
      <c r="B50" s="532">
        <f t="shared" ref="B50:G50" si="1">SUM(B31:B48)</f>
        <v>10750</v>
      </c>
      <c r="C50" s="532">
        <f t="shared" si="1"/>
        <v>11556</v>
      </c>
      <c r="D50" s="532">
        <f t="shared" si="1"/>
        <v>12510</v>
      </c>
      <c r="E50" s="532">
        <f t="shared" si="1"/>
        <v>13907</v>
      </c>
      <c r="F50" s="532">
        <f t="shared" si="1"/>
        <v>15300</v>
      </c>
      <c r="G50" s="532" t="e">
        <f t="shared" si="1"/>
        <v>#REF!</v>
      </c>
    </row>
    <row r="51" spans="1:7">
      <c r="A51" s="292" t="s">
        <v>319</v>
      </c>
      <c r="B51" s="288"/>
      <c r="C51" s="288"/>
      <c r="D51" s="288"/>
      <c r="E51" s="288"/>
      <c r="F51" s="288"/>
      <c r="G51" s="288"/>
    </row>
  </sheetData>
  <mergeCells count="4">
    <mergeCell ref="A1:G1"/>
    <mergeCell ref="A2:G2"/>
    <mergeCell ref="A28:G28"/>
    <mergeCell ref="A29:G29"/>
  </mergeCells>
  <phoneticPr fontId="0" type="noConversion"/>
  <printOptions horizontalCentered="1" verticalCentered="1"/>
  <pageMargins left="0.98425196850393704" right="0.78740157480314965" top="0.78740157480314965" bottom="0.78740157480314965" header="0" footer="0"/>
  <pageSetup scale="85" orientation="landscape" r:id="rId1"/>
  <headerFooter alignWithMargins="0"/>
  <ignoredErrors>
    <ignoredError sqref="D50" formulaRange="1"/>
  </ignoredError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G116"/>
  <sheetViews>
    <sheetView topLeftCell="A82" zoomScale="80" zoomScaleNormal="80" workbookViewId="0">
      <pane xSplit="1" topLeftCell="B1" activePane="topRight" state="frozen"/>
      <selection pane="topRight" activeCell="J18" sqref="J18"/>
    </sheetView>
  </sheetViews>
  <sheetFormatPr defaultColWidth="11.42578125" defaultRowHeight="15.75"/>
  <cols>
    <col min="1" max="1" width="47.85546875" style="303" customWidth="1"/>
    <col min="2" max="2" width="10.7109375" style="303" hidden="1" customWidth="1"/>
    <col min="3" max="3" width="11.7109375" style="303" hidden="1" customWidth="1"/>
    <col min="4" max="4" width="8.7109375" style="303" bestFit="1" customWidth="1"/>
    <col min="5" max="5" width="11.7109375" style="303" bestFit="1" customWidth="1"/>
    <col min="6" max="6" width="8.7109375" style="303" bestFit="1" customWidth="1"/>
    <col min="7" max="7" width="11.7109375" style="303" bestFit="1" customWidth="1"/>
    <col min="8" max="16384" width="11.42578125" style="261"/>
  </cols>
  <sheetData>
    <row r="1" spans="1:7" ht="23.25">
      <c r="A1" s="322" t="s">
        <v>321</v>
      </c>
      <c r="B1" s="301"/>
      <c r="C1" s="301"/>
      <c r="D1" s="301"/>
      <c r="E1" s="301"/>
      <c r="F1" s="301"/>
      <c r="G1" s="301"/>
    </row>
    <row r="2" spans="1:7" ht="21.75" thickBot="1">
      <c r="A2" s="321" t="s">
        <v>322</v>
      </c>
      <c r="B2" s="380"/>
      <c r="C2" s="380"/>
      <c r="D2" s="380"/>
      <c r="E2" s="380"/>
      <c r="F2" s="302"/>
      <c r="G2" s="302"/>
    </row>
    <row r="3" spans="1:7" ht="16.5" thickBot="1">
      <c r="A3" s="535" t="s">
        <v>30</v>
      </c>
      <c r="B3" s="536" t="s">
        <v>266</v>
      </c>
      <c r="C3" s="537"/>
      <c r="D3" s="538" t="s">
        <v>110</v>
      </c>
      <c r="E3" s="539"/>
      <c r="F3" s="540" t="s">
        <v>323</v>
      </c>
      <c r="G3" s="541"/>
    </row>
    <row r="4" spans="1:7" ht="16.5" thickBot="1">
      <c r="A4" s="542"/>
      <c r="B4" s="543" t="s">
        <v>26</v>
      </c>
      <c r="C4" s="544" t="s">
        <v>324</v>
      </c>
      <c r="D4" s="545" t="s">
        <v>26</v>
      </c>
      <c r="E4" s="546" t="s">
        <v>324</v>
      </c>
      <c r="F4" s="547" t="s">
        <v>26</v>
      </c>
      <c r="G4" s="548" t="s">
        <v>324</v>
      </c>
    </row>
    <row r="5" spans="1:7">
      <c r="A5" s="381" t="s">
        <v>38</v>
      </c>
      <c r="B5" s="304"/>
      <c r="C5" s="305"/>
      <c r="D5" s="304"/>
      <c r="E5" s="305"/>
      <c r="F5" s="549">
        <f>SUM(B5+D5)</f>
        <v>0</v>
      </c>
      <c r="G5" s="307">
        <f>SUM(C5+E5)</f>
        <v>0</v>
      </c>
    </row>
    <row r="6" spans="1:7">
      <c r="A6" s="382" t="s">
        <v>50</v>
      </c>
      <c r="B6" s="306"/>
      <c r="C6" s="308"/>
      <c r="D6" s="306"/>
      <c r="E6" s="308"/>
      <c r="F6" s="549">
        <f t="shared" ref="F6:F22" si="0">SUM(B6+D6)</f>
        <v>0</v>
      </c>
      <c r="G6" s="307">
        <f t="shared" ref="G6:G22" si="1">SUM(C6+E6)</f>
        <v>0</v>
      </c>
    </row>
    <row r="7" spans="1:7">
      <c r="A7" s="382" t="s">
        <v>44</v>
      </c>
      <c r="B7" s="306"/>
      <c r="C7" s="308"/>
      <c r="D7" s="306"/>
      <c r="E7" s="308"/>
      <c r="F7" s="549">
        <f t="shared" si="0"/>
        <v>0</v>
      </c>
      <c r="G7" s="307">
        <f t="shared" si="1"/>
        <v>0</v>
      </c>
    </row>
    <row r="8" spans="1:7">
      <c r="A8" s="382" t="s">
        <v>40</v>
      </c>
      <c r="B8" s="306"/>
      <c r="C8" s="308"/>
      <c r="D8" s="306"/>
      <c r="E8" s="308"/>
      <c r="F8" s="549">
        <f t="shared" si="0"/>
        <v>0</v>
      </c>
      <c r="G8" s="307">
        <f t="shared" si="1"/>
        <v>0</v>
      </c>
    </row>
    <row r="9" spans="1:7">
      <c r="A9" s="382" t="s">
        <v>37</v>
      </c>
      <c r="B9" s="306"/>
      <c r="C9" s="308"/>
      <c r="D9" s="306"/>
      <c r="E9" s="308"/>
      <c r="F9" s="549">
        <f t="shared" si="0"/>
        <v>0</v>
      </c>
      <c r="G9" s="307">
        <f t="shared" si="1"/>
        <v>0</v>
      </c>
    </row>
    <row r="10" spans="1:7">
      <c r="A10" s="382" t="s">
        <v>39</v>
      </c>
      <c r="B10" s="306"/>
      <c r="C10" s="308"/>
      <c r="D10" s="306"/>
      <c r="E10" s="308"/>
      <c r="F10" s="549">
        <f t="shared" si="0"/>
        <v>0</v>
      </c>
      <c r="G10" s="307">
        <f t="shared" si="1"/>
        <v>0</v>
      </c>
    </row>
    <row r="11" spans="1:7">
      <c r="A11" s="383" t="s">
        <v>42</v>
      </c>
      <c r="B11" s="306"/>
      <c r="C11" s="308"/>
      <c r="D11" s="306"/>
      <c r="E11" s="308"/>
      <c r="F11" s="549">
        <f t="shared" si="0"/>
        <v>0</v>
      </c>
      <c r="G11" s="307">
        <f t="shared" si="1"/>
        <v>0</v>
      </c>
    </row>
    <row r="12" spans="1:7">
      <c r="A12" s="382" t="s">
        <v>36</v>
      </c>
      <c r="B12" s="306"/>
      <c r="C12" s="308"/>
      <c r="D12" s="306"/>
      <c r="E12" s="308"/>
      <c r="F12" s="549">
        <f t="shared" si="0"/>
        <v>0</v>
      </c>
      <c r="G12" s="307">
        <f t="shared" si="1"/>
        <v>0</v>
      </c>
    </row>
    <row r="13" spans="1:7">
      <c r="A13" s="382" t="s">
        <v>51</v>
      </c>
      <c r="B13" s="306"/>
      <c r="C13" s="308"/>
      <c r="D13" s="306"/>
      <c r="E13" s="308"/>
      <c r="F13" s="549">
        <f t="shared" si="0"/>
        <v>0</v>
      </c>
      <c r="G13" s="307">
        <f t="shared" si="1"/>
        <v>0</v>
      </c>
    </row>
    <row r="14" spans="1:7">
      <c r="A14" s="382" t="s">
        <v>53</v>
      </c>
      <c r="B14" s="306"/>
      <c r="C14" s="308"/>
      <c r="D14" s="306"/>
      <c r="E14" s="308"/>
      <c r="F14" s="549">
        <f t="shared" si="0"/>
        <v>0</v>
      </c>
      <c r="G14" s="307">
        <f t="shared" si="1"/>
        <v>0</v>
      </c>
    </row>
    <row r="15" spans="1:7">
      <c r="A15" s="382" t="s">
        <v>45</v>
      </c>
      <c r="B15" s="306"/>
      <c r="C15" s="308"/>
      <c r="D15" s="306"/>
      <c r="E15" s="308"/>
      <c r="F15" s="549">
        <f t="shared" si="0"/>
        <v>0</v>
      </c>
      <c r="G15" s="307">
        <f t="shared" si="1"/>
        <v>0</v>
      </c>
    </row>
    <row r="16" spans="1:7">
      <c r="A16" s="382" t="s">
        <v>52</v>
      </c>
      <c r="B16" s="306"/>
      <c r="C16" s="308"/>
      <c r="D16" s="306"/>
      <c r="E16" s="308"/>
      <c r="F16" s="549">
        <f t="shared" si="0"/>
        <v>0</v>
      </c>
      <c r="G16" s="307">
        <f t="shared" si="1"/>
        <v>0</v>
      </c>
    </row>
    <row r="17" spans="1:7">
      <c r="A17" s="382" t="s">
        <v>47</v>
      </c>
      <c r="B17" s="306"/>
      <c r="C17" s="306"/>
      <c r="D17" s="306"/>
      <c r="E17" s="306"/>
      <c r="F17" s="549">
        <f t="shared" si="0"/>
        <v>0</v>
      </c>
      <c r="G17" s="307">
        <f t="shared" si="1"/>
        <v>0</v>
      </c>
    </row>
    <row r="18" spans="1:7">
      <c r="A18" s="382" t="s">
        <v>46</v>
      </c>
      <c r="B18" s="306"/>
      <c r="C18" s="308"/>
      <c r="D18" s="306"/>
      <c r="E18" s="308"/>
      <c r="F18" s="549">
        <f t="shared" si="0"/>
        <v>0</v>
      </c>
      <c r="G18" s="307">
        <f t="shared" si="1"/>
        <v>0</v>
      </c>
    </row>
    <row r="19" spans="1:7">
      <c r="A19" s="382" t="s">
        <v>41</v>
      </c>
      <c r="B19" s="306"/>
      <c r="C19" s="308"/>
      <c r="D19" s="306"/>
      <c r="E19" s="308"/>
      <c r="F19" s="549">
        <f t="shared" si="0"/>
        <v>0</v>
      </c>
      <c r="G19" s="307">
        <f t="shared" si="1"/>
        <v>0</v>
      </c>
    </row>
    <row r="20" spans="1:7">
      <c r="A20" s="382" t="s">
        <v>43</v>
      </c>
      <c r="B20" s="306"/>
      <c r="C20" s="308"/>
      <c r="D20" s="306"/>
      <c r="E20" s="308"/>
      <c r="F20" s="549">
        <f t="shared" si="0"/>
        <v>0</v>
      </c>
      <c r="G20" s="307">
        <f t="shared" si="1"/>
        <v>0</v>
      </c>
    </row>
    <row r="21" spans="1:7">
      <c r="A21" s="382" t="s">
        <v>49</v>
      </c>
      <c r="B21" s="306"/>
      <c r="C21" s="308"/>
      <c r="D21" s="306"/>
      <c r="E21" s="308"/>
      <c r="F21" s="549">
        <f t="shared" si="0"/>
        <v>0</v>
      </c>
      <c r="G21" s="307">
        <f t="shared" si="1"/>
        <v>0</v>
      </c>
    </row>
    <row r="22" spans="1:7" ht="16.5" thickBot="1">
      <c r="A22" s="384" t="s">
        <v>48</v>
      </c>
      <c r="B22" s="309"/>
      <c r="C22" s="310"/>
      <c r="D22" s="309"/>
      <c r="E22" s="310"/>
      <c r="F22" s="549">
        <f t="shared" si="0"/>
        <v>0</v>
      </c>
      <c r="G22" s="307">
        <f t="shared" si="1"/>
        <v>0</v>
      </c>
    </row>
    <row r="23" spans="1:7" ht="16.5" thickBot="1">
      <c r="A23" s="550" t="s">
        <v>54</v>
      </c>
      <c r="B23" s="551">
        <f t="shared" ref="B23:G23" si="2">SUM(B5:B22)</f>
        <v>0</v>
      </c>
      <c r="C23" s="552">
        <f t="shared" si="2"/>
        <v>0</v>
      </c>
      <c r="D23" s="551">
        <f t="shared" si="2"/>
        <v>0</v>
      </c>
      <c r="E23" s="552">
        <f t="shared" si="2"/>
        <v>0</v>
      </c>
      <c r="F23" s="553">
        <f t="shared" si="2"/>
        <v>0</v>
      </c>
      <c r="G23" s="553">
        <f t="shared" si="2"/>
        <v>0</v>
      </c>
    </row>
    <row r="24" spans="1:7">
      <c r="A24" s="301"/>
      <c r="B24" s="301"/>
      <c r="C24" s="301"/>
      <c r="D24" s="301"/>
      <c r="E24" s="301"/>
      <c r="F24" s="301"/>
      <c r="G24" s="301"/>
    </row>
    <row r="25" spans="1:7" s="262" customFormat="1" ht="21.75" thickBot="1">
      <c r="A25" s="321" t="s">
        <v>325</v>
      </c>
      <c r="B25" s="311"/>
      <c r="C25" s="302"/>
      <c r="D25" s="311"/>
      <c r="E25" s="302"/>
      <c r="F25" s="302"/>
      <c r="G25" s="312"/>
    </row>
    <row r="26" spans="1:7" ht="16.5" thickBot="1">
      <c r="A26" s="554" t="s">
        <v>30</v>
      </c>
      <c r="B26" s="555" t="s">
        <v>266</v>
      </c>
      <c r="C26" s="556"/>
      <c r="D26" s="555" t="s">
        <v>326</v>
      </c>
      <c r="E26" s="556"/>
      <c r="F26" s="557" t="s">
        <v>323</v>
      </c>
      <c r="G26" s="558"/>
    </row>
    <row r="27" spans="1:7" ht="16.5" thickBot="1">
      <c r="A27" s="559"/>
      <c r="B27" s="560" t="s">
        <v>26</v>
      </c>
      <c r="C27" s="561" t="s">
        <v>324</v>
      </c>
      <c r="D27" s="560" t="s">
        <v>26</v>
      </c>
      <c r="E27" s="561" t="s">
        <v>324</v>
      </c>
      <c r="F27" s="562" t="s">
        <v>26</v>
      </c>
      <c r="G27" s="563" t="s">
        <v>324</v>
      </c>
    </row>
    <row r="28" spans="1:7">
      <c r="A28" s="381" t="s">
        <v>38</v>
      </c>
      <c r="B28" s="304"/>
      <c r="C28" s="305"/>
      <c r="D28" s="304"/>
      <c r="E28" s="305"/>
      <c r="F28" s="549">
        <f>SUM(B28+D28)</f>
        <v>0</v>
      </c>
      <c r="G28" s="307">
        <f>SUM(C28+E28)</f>
        <v>0</v>
      </c>
    </row>
    <row r="29" spans="1:7">
      <c r="A29" s="382" t="s">
        <v>50</v>
      </c>
      <c r="B29" s="306"/>
      <c r="C29" s="308"/>
      <c r="D29" s="306"/>
      <c r="E29" s="308"/>
      <c r="F29" s="549">
        <f t="shared" ref="F29:G45" si="3">SUM(B29+D29)</f>
        <v>0</v>
      </c>
      <c r="G29" s="307">
        <f t="shared" si="3"/>
        <v>0</v>
      </c>
    </row>
    <row r="30" spans="1:7">
      <c r="A30" s="382" t="s">
        <v>44</v>
      </c>
      <c r="B30" s="306"/>
      <c r="C30" s="308"/>
      <c r="D30" s="306"/>
      <c r="E30" s="308"/>
      <c r="F30" s="549">
        <f t="shared" si="3"/>
        <v>0</v>
      </c>
      <c r="G30" s="307">
        <f t="shared" si="3"/>
        <v>0</v>
      </c>
    </row>
    <row r="31" spans="1:7">
      <c r="A31" s="382" t="s">
        <v>40</v>
      </c>
      <c r="B31" s="306"/>
      <c r="C31" s="308"/>
      <c r="D31" s="306"/>
      <c r="E31" s="308"/>
      <c r="F31" s="549">
        <f t="shared" si="3"/>
        <v>0</v>
      </c>
      <c r="G31" s="307">
        <f t="shared" si="3"/>
        <v>0</v>
      </c>
    </row>
    <row r="32" spans="1:7">
      <c r="A32" s="382" t="s">
        <v>37</v>
      </c>
      <c r="B32" s="306"/>
      <c r="C32" s="308"/>
      <c r="D32" s="306"/>
      <c r="E32" s="308"/>
      <c r="F32" s="549">
        <f t="shared" si="3"/>
        <v>0</v>
      </c>
      <c r="G32" s="307">
        <f t="shared" si="3"/>
        <v>0</v>
      </c>
    </row>
    <row r="33" spans="1:7">
      <c r="A33" s="382" t="s">
        <v>39</v>
      </c>
      <c r="B33" s="306"/>
      <c r="C33" s="308"/>
      <c r="D33" s="306"/>
      <c r="E33" s="308"/>
      <c r="F33" s="549">
        <f t="shared" si="3"/>
        <v>0</v>
      </c>
      <c r="G33" s="307">
        <f t="shared" si="3"/>
        <v>0</v>
      </c>
    </row>
    <row r="34" spans="1:7">
      <c r="A34" s="383" t="s">
        <v>42</v>
      </c>
      <c r="B34" s="306"/>
      <c r="C34" s="308"/>
      <c r="D34" s="306"/>
      <c r="E34" s="308"/>
      <c r="F34" s="549">
        <f t="shared" si="3"/>
        <v>0</v>
      </c>
      <c r="G34" s="307">
        <f t="shared" si="3"/>
        <v>0</v>
      </c>
    </row>
    <row r="35" spans="1:7">
      <c r="A35" s="382" t="s">
        <v>36</v>
      </c>
      <c r="B35" s="306"/>
      <c r="C35" s="308"/>
      <c r="D35" s="306"/>
      <c r="E35" s="308"/>
      <c r="F35" s="549">
        <f t="shared" si="3"/>
        <v>0</v>
      </c>
      <c r="G35" s="307">
        <f t="shared" si="3"/>
        <v>0</v>
      </c>
    </row>
    <row r="36" spans="1:7">
      <c r="A36" s="382" t="s">
        <v>51</v>
      </c>
      <c r="B36" s="306"/>
      <c r="C36" s="308"/>
      <c r="D36" s="306"/>
      <c r="E36" s="308"/>
      <c r="F36" s="549">
        <f t="shared" si="3"/>
        <v>0</v>
      </c>
      <c r="G36" s="307">
        <f t="shared" si="3"/>
        <v>0</v>
      </c>
    </row>
    <row r="37" spans="1:7">
      <c r="A37" s="382" t="s">
        <v>53</v>
      </c>
      <c r="B37" s="306"/>
      <c r="C37" s="308"/>
      <c r="D37" s="306"/>
      <c r="E37" s="308"/>
      <c r="F37" s="549">
        <f t="shared" si="3"/>
        <v>0</v>
      </c>
      <c r="G37" s="307">
        <f t="shared" si="3"/>
        <v>0</v>
      </c>
    </row>
    <row r="38" spans="1:7">
      <c r="A38" s="382" t="s">
        <v>45</v>
      </c>
      <c r="B38" s="306"/>
      <c r="C38" s="308"/>
      <c r="D38" s="306"/>
      <c r="E38" s="308"/>
      <c r="F38" s="549">
        <f t="shared" si="3"/>
        <v>0</v>
      </c>
      <c r="G38" s="307">
        <f t="shared" si="3"/>
        <v>0</v>
      </c>
    </row>
    <row r="39" spans="1:7">
      <c r="A39" s="382" t="s">
        <v>52</v>
      </c>
      <c r="B39" s="306"/>
      <c r="C39" s="308"/>
      <c r="D39" s="306"/>
      <c r="E39" s="308"/>
      <c r="F39" s="549">
        <f t="shared" si="3"/>
        <v>0</v>
      </c>
      <c r="G39" s="307">
        <f t="shared" si="3"/>
        <v>0</v>
      </c>
    </row>
    <row r="40" spans="1:7">
      <c r="A40" s="382" t="s">
        <v>47</v>
      </c>
      <c r="B40" s="306"/>
      <c r="C40" s="308"/>
      <c r="D40" s="306"/>
      <c r="E40" s="308"/>
      <c r="F40" s="549">
        <f t="shared" si="3"/>
        <v>0</v>
      </c>
      <c r="G40" s="307">
        <f t="shared" si="3"/>
        <v>0</v>
      </c>
    </row>
    <row r="41" spans="1:7">
      <c r="A41" s="382" t="s">
        <v>46</v>
      </c>
      <c r="B41" s="306"/>
      <c r="C41" s="308"/>
      <c r="D41" s="306"/>
      <c r="E41" s="308"/>
      <c r="F41" s="549">
        <f t="shared" si="3"/>
        <v>0</v>
      </c>
      <c r="G41" s="307">
        <f t="shared" si="3"/>
        <v>0</v>
      </c>
    </row>
    <row r="42" spans="1:7">
      <c r="A42" s="382" t="s">
        <v>41</v>
      </c>
      <c r="B42" s="306"/>
      <c r="C42" s="308"/>
      <c r="D42" s="306"/>
      <c r="E42" s="308"/>
      <c r="F42" s="549">
        <f t="shared" si="3"/>
        <v>0</v>
      </c>
      <c r="G42" s="307">
        <f t="shared" si="3"/>
        <v>0</v>
      </c>
    </row>
    <row r="43" spans="1:7">
      <c r="A43" s="382" t="s">
        <v>43</v>
      </c>
      <c r="B43" s="306"/>
      <c r="C43" s="308"/>
      <c r="D43" s="306"/>
      <c r="E43" s="308"/>
      <c r="F43" s="549">
        <f t="shared" si="3"/>
        <v>0</v>
      </c>
      <c r="G43" s="307">
        <f t="shared" si="3"/>
        <v>0</v>
      </c>
    </row>
    <row r="44" spans="1:7">
      <c r="A44" s="382" t="s">
        <v>49</v>
      </c>
      <c r="B44" s="306"/>
      <c r="C44" s="308"/>
      <c r="D44" s="306"/>
      <c r="E44" s="308"/>
      <c r="F44" s="549">
        <f t="shared" si="3"/>
        <v>0</v>
      </c>
      <c r="G44" s="307">
        <f t="shared" si="3"/>
        <v>0</v>
      </c>
    </row>
    <row r="45" spans="1:7" ht="16.5" thickBot="1">
      <c r="A45" s="384" t="s">
        <v>48</v>
      </c>
      <c r="B45" s="306"/>
      <c r="C45" s="308"/>
      <c r="D45" s="306"/>
      <c r="E45" s="308"/>
      <c r="F45" s="549">
        <f t="shared" si="3"/>
        <v>0</v>
      </c>
      <c r="G45" s="307">
        <f t="shared" si="3"/>
        <v>0</v>
      </c>
    </row>
    <row r="46" spans="1:7" ht="16.5" thickBot="1">
      <c r="A46" s="564" t="s">
        <v>54</v>
      </c>
      <c r="B46" s="565">
        <f t="shared" ref="B46:G46" si="4">SUM(B28:B45)</f>
        <v>0</v>
      </c>
      <c r="C46" s="566">
        <f t="shared" si="4"/>
        <v>0</v>
      </c>
      <c r="D46" s="565">
        <f t="shared" si="4"/>
        <v>0</v>
      </c>
      <c r="E46" s="566">
        <f t="shared" si="4"/>
        <v>0</v>
      </c>
      <c r="F46" s="567">
        <f t="shared" si="4"/>
        <v>0</v>
      </c>
      <c r="G46" s="567">
        <f t="shared" si="4"/>
        <v>0</v>
      </c>
    </row>
    <row r="47" spans="1:7">
      <c r="A47" s="301"/>
      <c r="B47" s="301"/>
      <c r="C47" s="301"/>
      <c r="D47" s="301"/>
      <c r="E47" s="301"/>
      <c r="F47" s="301"/>
      <c r="G47" s="301"/>
    </row>
    <row r="48" spans="1:7" ht="21.75" thickBot="1">
      <c r="A48" s="321" t="s">
        <v>327</v>
      </c>
      <c r="B48" s="311"/>
      <c r="C48" s="311"/>
      <c r="D48" s="311"/>
      <c r="E48" s="311"/>
      <c r="F48" s="302"/>
      <c r="G48" s="302"/>
    </row>
    <row r="49" spans="1:7" ht="16.5" thickBot="1">
      <c r="A49" s="568" t="s">
        <v>30</v>
      </c>
      <c r="B49" s="569" t="s">
        <v>266</v>
      </c>
      <c r="C49" s="570"/>
      <c r="D49" s="569" t="s">
        <v>326</v>
      </c>
      <c r="E49" s="570"/>
      <c r="F49" s="569" t="s">
        <v>323</v>
      </c>
      <c r="G49" s="570"/>
    </row>
    <row r="50" spans="1:7" ht="16.5" thickBot="1">
      <c r="A50" s="571"/>
      <c r="B50" s="572" t="s">
        <v>26</v>
      </c>
      <c r="C50" s="573" t="s">
        <v>324</v>
      </c>
      <c r="D50" s="572" t="s">
        <v>26</v>
      </c>
      <c r="E50" s="573" t="s">
        <v>324</v>
      </c>
      <c r="F50" s="574" t="s">
        <v>26</v>
      </c>
      <c r="G50" s="575" t="s">
        <v>324</v>
      </c>
    </row>
    <row r="51" spans="1:7">
      <c r="A51" s="381" t="s">
        <v>38</v>
      </c>
      <c r="B51" s="304"/>
      <c r="C51" s="305"/>
      <c r="D51" s="304"/>
      <c r="E51" s="305"/>
      <c r="F51" s="549">
        <f>SUM(B51+D51)</f>
        <v>0</v>
      </c>
      <c r="G51" s="307">
        <f>SUM(C51+E51)</f>
        <v>0</v>
      </c>
    </row>
    <row r="52" spans="1:7">
      <c r="A52" s="382" t="s">
        <v>50</v>
      </c>
      <c r="B52" s="306"/>
      <c r="C52" s="308"/>
      <c r="D52" s="306"/>
      <c r="E52" s="308"/>
      <c r="F52" s="549">
        <f t="shared" ref="F52:G68" si="5">SUM(B52+D52)</f>
        <v>0</v>
      </c>
      <c r="G52" s="307">
        <f t="shared" si="5"/>
        <v>0</v>
      </c>
    </row>
    <row r="53" spans="1:7">
      <c r="A53" s="382" t="s">
        <v>44</v>
      </c>
      <c r="B53" s="306"/>
      <c r="C53" s="308"/>
      <c r="D53" s="306"/>
      <c r="E53" s="308"/>
      <c r="F53" s="549">
        <f t="shared" si="5"/>
        <v>0</v>
      </c>
      <c r="G53" s="307">
        <f t="shared" si="5"/>
        <v>0</v>
      </c>
    </row>
    <row r="54" spans="1:7">
      <c r="A54" s="382" t="s">
        <v>40</v>
      </c>
      <c r="B54" s="306"/>
      <c r="C54" s="308"/>
      <c r="D54" s="306"/>
      <c r="E54" s="308"/>
      <c r="F54" s="549">
        <f t="shared" si="5"/>
        <v>0</v>
      </c>
      <c r="G54" s="307">
        <f t="shared" si="5"/>
        <v>0</v>
      </c>
    </row>
    <row r="55" spans="1:7">
      <c r="A55" s="382" t="s">
        <v>37</v>
      </c>
      <c r="B55" s="306"/>
      <c r="C55" s="308"/>
      <c r="D55" s="306"/>
      <c r="E55" s="308"/>
      <c r="F55" s="549">
        <f t="shared" si="5"/>
        <v>0</v>
      </c>
      <c r="G55" s="307">
        <f t="shared" si="5"/>
        <v>0</v>
      </c>
    </row>
    <row r="56" spans="1:7">
      <c r="A56" s="382" t="s">
        <v>39</v>
      </c>
      <c r="B56" s="306"/>
      <c r="C56" s="308"/>
      <c r="D56" s="306"/>
      <c r="E56" s="308"/>
      <c r="F56" s="549">
        <f t="shared" si="5"/>
        <v>0</v>
      </c>
      <c r="G56" s="307">
        <f t="shared" si="5"/>
        <v>0</v>
      </c>
    </row>
    <row r="57" spans="1:7">
      <c r="A57" s="383" t="s">
        <v>42</v>
      </c>
      <c r="B57" s="306"/>
      <c r="C57" s="308"/>
      <c r="D57" s="306"/>
      <c r="E57" s="308"/>
      <c r="F57" s="549">
        <f t="shared" si="5"/>
        <v>0</v>
      </c>
      <c r="G57" s="307">
        <f t="shared" si="5"/>
        <v>0</v>
      </c>
    </row>
    <row r="58" spans="1:7">
      <c r="A58" s="382" t="s">
        <v>36</v>
      </c>
      <c r="B58" s="306"/>
      <c r="C58" s="308"/>
      <c r="D58" s="306"/>
      <c r="E58" s="308"/>
      <c r="F58" s="549">
        <f t="shared" si="5"/>
        <v>0</v>
      </c>
      <c r="G58" s="307">
        <f t="shared" si="5"/>
        <v>0</v>
      </c>
    </row>
    <row r="59" spans="1:7">
      <c r="A59" s="382" t="s">
        <v>51</v>
      </c>
      <c r="B59" s="306"/>
      <c r="C59" s="308"/>
      <c r="D59" s="306"/>
      <c r="E59" s="308"/>
      <c r="F59" s="549">
        <f t="shared" si="5"/>
        <v>0</v>
      </c>
      <c r="G59" s="307">
        <f t="shared" si="5"/>
        <v>0</v>
      </c>
    </row>
    <row r="60" spans="1:7">
      <c r="A60" s="382" t="s">
        <v>53</v>
      </c>
      <c r="B60" s="306"/>
      <c r="C60" s="308"/>
      <c r="D60" s="306"/>
      <c r="E60" s="308"/>
      <c r="F60" s="549">
        <f t="shared" si="5"/>
        <v>0</v>
      </c>
      <c r="G60" s="307">
        <f t="shared" si="5"/>
        <v>0</v>
      </c>
    </row>
    <row r="61" spans="1:7">
      <c r="A61" s="382" t="s">
        <v>45</v>
      </c>
      <c r="B61" s="306"/>
      <c r="C61" s="308"/>
      <c r="D61" s="306"/>
      <c r="E61" s="308"/>
      <c r="F61" s="549">
        <f t="shared" si="5"/>
        <v>0</v>
      </c>
      <c r="G61" s="307">
        <f t="shared" si="5"/>
        <v>0</v>
      </c>
    </row>
    <row r="62" spans="1:7">
      <c r="A62" s="382" t="s">
        <v>52</v>
      </c>
      <c r="B62" s="306"/>
      <c r="C62" s="308"/>
      <c r="D62" s="306"/>
      <c r="E62" s="308"/>
      <c r="F62" s="549">
        <f t="shared" si="5"/>
        <v>0</v>
      </c>
      <c r="G62" s="307">
        <f t="shared" si="5"/>
        <v>0</v>
      </c>
    </row>
    <row r="63" spans="1:7">
      <c r="A63" s="382" t="s">
        <v>47</v>
      </c>
      <c r="B63" s="306"/>
      <c r="C63" s="308"/>
      <c r="D63" s="306"/>
      <c r="E63" s="308"/>
      <c r="F63" s="549">
        <f t="shared" si="5"/>
        <v>0</v>
      </c>
      <c r="G63" s="307">
        <f t="shared" si="5"/>
        <v>0</v>
      </c>
    </row>
    <row r="64" spans="1:7">
      <c r="A64" s="382" t="s">
        <v>46</v>
      </c>
      <c r="B64" s="306"/>
      <c r="C64" s="308"/>
      <c r="D64" s="306"/>
      <c r="E64" s="308"/>
      <c r="F64" s="549">
        <f t="shared" si="5"/>
        <v>0</v>
      </c>
      <c r="G64" s="307">
        <f t="shared" si="5"/>
        <v>0</v>
      </c>
    </row>
    <row r="65" spans="1:7">
      <c r="A65" s="382" t="s">
        <v>41</v>
      </c>
      <c r="B65" s="306"/>
      <c r="C65" s="308"/>
      <c r="D65" s="306"/>
      <c r="E65" s="308"/>
      <c r="F65" s="549">
        <f t="shared" si="5"/>
        <v>0</v>
      </c>
      <c r="G65" s="307">
        <f t="shared" si="5"/>
        <v>0</v>
      </c>
    </row>
    <row r="66" spans="1:7">
      <c r="A66" s="382" t="s">
        <v>43</v>
      </c>
      <c r="B66" s="306"/>
      <c r="C66" s="308"/>
      <c r="D66" s="306"/>
      <c r="E66" s="308"/>
      <c r="F66" s="549">
        <f t="shared" si="5"/>
        <v>0</v>
      </c>
      <c r="G66" s="307">
        <f t="shared" si="5"/>
        <v>0</v>
      </c>
    </row>
    <row r="67" spans="1:7">
      <c r="A67" s="382" t="s">
        <v>49</v>
      </c>
      <c r="B67" s="306"/>
      <c r="C67" s="308"/>
      <c r="D67" s="306"/>
      <c r="E67" s="308"/>
      <c r="F67" s="549">
        <f t="shared" si="5"/>
        <v>0</v>
      </c>
      <c r="G67" s="307">
        <f t="shared" si="5"/>
        <v>0</v>
      </c>
    </row>
    <row r="68" spans="1:7" ht="16.5" thickBot="1">
      <c r="A68" s="384" t="s">
        <v>48</v>
      </c>
      <c r="B68" s="306"/>
      <c r="C68" s="308"/>
      <c r="D68" s="306"/>
      <c r="E68" s="308"/>
      <c r="F68" s="549">
        <f t="shared" si="5"/>
        <v>0</v>
      </c>
      <c r="G68" s="307">
        <f t="shared" si="5"/>
        <v>0</v>
      </c>
    </row>
    <row r="69" spans="1:7" ht="16.5" thickBot="1">
      <c r="A69" s="576" t="s">
        <v>54</v>
      </c>
      <c r="B69" s="577">
        <f t="shared" ref="B69:G69" si="6">SUM(B51:B68)</f>
        <v>0</v>
      </c>
      <c r="C69" s="578">
        <f t="shared" si="6"/>
        <v>0</v>
      </c>
      <c r="D69" s="577">
        <f t="shared" si="6"/>
        <v>0</v>
      </c>
      <c r="E69" s="578">
        <f t="shared" si="6"/>
        <v>0</v>
      </c>
      <c r="F69" s="579">
        <f t="shared" si="6"/>
        <v>0</v>
      </c>
      <c r="G69" s="579">
        <f t="shared" si="6"/>
        <v>0</v>
      </c>
    </row>
    <row r="70" spans="1:7">
      <c r="A70" s="301"/>
      <c r="B70" s="301"/>
      <c r="C70" s="301"/>
      <c r="D70" s="301"/>
      <c r="E70" s="301"/>
      <c r="F70" s="301"/>
      <c r="G70" s="301"/>
    </row>
    <row r="71" spans="1:7" ht="21.75" thickBot="1">
      <c r="A71" s="321" t="s">
        <v>328</v>
      </c>
      <c r="B71" s="311"/>
      <c r="C71" s="311"/>
      <c r="D71" s="311"/>
      <c r="E71" s="311"/>
      <c r="F71" s="302"/>
      <c r="G71" s="302"/>
    </row>
    <row r="72" spans="1:7" ht="16.5" thickBot="1">
      <c r="A72" s="580" t="s">
        <v>30</v>
      </c>
      <c r="B72" s="581" t="s">
        <v>266</v>
      </c>
      <c r="C72" s="582"/>
      <c r="D72" s="581" t="s">
        <v>326</v>
      </c>
      <c r="E72" s="582"/>
      <c r="F72" s="583" t="s">
        <v>323</v>
      </c>
      <c r="G72" s="584"/>
    </row>
    <row r="73" spans="1:7" ht="16.5" thickBot="1">
      <c r="A73" s="585"/>
      <c r="B73" s="586" t="s">
        <v>26</v>
      </c>
      <c r="C73" s="587" t="s">
        <v>324</v>
      </c>
      <c r="D73" s="586" t="s">
        <v>26</v>
      </c>
      <c r="E73" s="587" t="s">
        <v>324</v>
      </c>
      <c r="F73" s="588" t="s">
        <v>26</v>
      </c>
      <c r="G73" s="589" t="s">
        <v>324</v>
      </c>
    </row>
    <row r="74" spans="1:7">
      <c r="A74" s="381" t="s">
        <v>38</v>
      </c>
      <c r="B74" s="304"/>
      <c r="C74" s="305"/>
      <c r="D74" s="304"/>
      <c r="E74" s="305"/>
      <c r="F74" s="549">
        <f>SUM(B74+D74)</f>
        <v>0</v>
      </c>
      <c r="G74" s="307">
        <f>SUM(C74+E74)</f>
        <v>0</v>
      </c>
    </row>
    <row r="75" spans="1:7">
      <c r="A75" s="382" t="s">
        <v>50</v>
      </c>
      <c r="B75" s="306"/>
      <c r="C75" s="308"/>
      <c r="D75" s="306"/>
      <c r="E75" s="308"/>
      <c r="F75" s="549">
        <f t="shared" ref="F75:G91" si="7">SUM(B75+D75)</f>
        <v>0</v>
      </c>
      <c r="G75" s="307">
        <f t="shared" si="7"/>
        <v>0</v>
      </c>
    </row>
    <row r="76" spans="1:7">
      <c r="A76" s="382" t="s">
        <v>44</v>
      </c>
      <c r="B76" s="306"/>
      <c r="C76" s="308"/>
      <c r="D76" s="306"/>
      <c r="E76" s="308"/>
      <c r="F76" s="549">
        <f t="shared" si="7"/>
        <v>0</v>
      </c>
      <c r="G76" s="307">
        <f t="shared" si="7"/>
        <v>0</v>
      </c>
    </row>
    <row r="77" spans="1:7">
      <c r="A77" s="382" t="s">
        <v>40</v>
      </c>
      <c r="B77" s="306"/>
      <c r="C77" s="308"/>
      <c r="D77" s="306"/>
      <c r="E77" s="308"/>
      <c r="F77" s="549">
        <f t="shared" si="7"/>
        <v>0</v>
      </c>
      <c r="G77" s="307">
        <f t="shared" si="7"/>
        <v>0</v>
      </c>
    </row>
    <row r="78" spans="1:7">
      <c r="A78" s="382" t="s">
        <v>37</v>
      </c>
      <c r="B78" s="306"/>
      <c r="C78" s="308"/>
      <c r="D78" s="306"/>
      <c r="E78" s="308"/>
      <c r="F78" s="549">
        <f t="shared" si="7"/>
        <v>0</v>
      </c>
      <c r="G78" s="307">
        <f t="shared" si="7"/>
        <v>0</v>
      </c>
    </row>
    <row r="79" spans="1:7">
      <c r="A79" s="382" t="s">
        <v>39</v>
      </c>
      <c r="B79" s="306"/>
      <c r="C79" s="308"/>
      <c r="D79" s="306"/>
      <c r="E79" s="308"/>
      <c r="F79" s="549">
        <f t="shared" si="7"/>
        <v>0</v>
      </c>
      <c r="G79" s="307">
        <f t="shared" si="7"/>
        <v>0</v>
      </c>
    </row>
    <row r="80" spans="1:7">
      <c r="A80" s="383" t="s">
        <v>42</v>
      </c>
      <c r="B80" s="306"/>
      <c r="C80" s="308"/>
      <c r="D80" s="306"/>
      <c r="E80" s="308"/>
      <c r="F80" s="549">
        <f t="shared" si="7"/>
        <v>0</v>
      </c>
      <c r="G80" s="307">
        <f t="shared" si="7"/>
        <v>0</v>
      </c>
    </row>
    <row r="81" spans="1:7">
      <c r="A81" s="382" t="s">
        <v>36</v>
      </c>
      <c r="B81" s="306"/>
      <c r="C81" s="308"/>
      <c r="D81" s="306"/>
      <c r="E81" s="308"/>
      <c r="F81" s="549">
        <f t="shared" si="7"/>
        <v>0</v>
      </c>
      <c r="G81" s="307">
        <f t="shared" si="7"/>
        <v>0</v>
      </c>
    </row>
    <row r="82" spans="1:7">
      <c r="A82" s="382" t="s">
        <v>51</v>
      </c>
      <c r="B82" s="306"/>
      <c r="C82" s="308"/>
      <c r="D82" s="306"/>
      <c r="E82" s="308"/>
      <c r="F82" s="549">
        <f t="shared" si="7"/>
        <v>0</v>
      </c>
      <c r="G82" s="307">
        <f t="shared" si="7"/>
        <v>0</v>
      </c>
    </row>
    <row r="83" spans="1:7">
      <c r="A83" s="382" t="s">
        <v>53</v>
      </c>
      <c r="B83" s="306"/>
      <c r="C83" s="308"/>
      <c r="D83" s="306"/>
      <c r="E83" s="308"/>
      <c r="F83" s="549">
        <f t="shared" si="7"/>
        <v>0</v>
      </c>
      <c r="G83" s="307">
        <f t="shared" si="7"/>
        <v>0</v>
      </c>
    </row>
    <row r="84" spans="1:7">
      <c r="A84" s="382" t="s">
        <v>45</v>
      </c>
      <c r="B84" s="306"/>
      <c r="C84" s="308"/>
      <c r="D84" s="306"/>
      <c r="E84" s="308"/>
      <c r="F84" s="549">
        <f t="shared" si="7"/>
        <v>0</v>
      </c>
      <c r="G84" s="307">
        <f t="shared" si="7"/>
        <v>0</v>
      </c>
    </row>
    <row r="85" spans="1:7">
      <c r="A85" s="382" t="s">
        <v>52</v>
      </c>
      <c r="B85" s="306"/>
      <c r="C85" s="308"/>
      <c r="D85" s="306"/>
      <c r="E85" s="308"/>
      <c r="F85" s="549">
        <f t="shared" si="7"/>
        <v>0</v>
      </c>
      <c r="G85" s="307">
        <f t="shared" si="7"/>
        <v>0</v>
      </c>
    </row>
    <row r="86" spans="1:7">
      <c r="A86" s="382" t="s">
        <v>47</v>
      </c>
      <c r="B86" s="306"/>
      <c r="C86" s="308"/>
      <c r="D86" s="306"/>
      <c r="E86" s="308"/>
      <c r="F86" s="549">
        <f t="shared" si="7"/>
        <v>0</v>
      </c>
      <c r="G86" s="307">
        <f t="shared" si="7"/>
        <v>0</v>
      </c>
    </row>
    <row r="87" spans="1:7">
      <c r="A87" s="382" t="s">
        <v>46</v>
      </c>
      <c r="B87" s="306"/>
      <c r="C87" s="308"/>
      <c r="D87" s="306"/>
      <c r="E87" s="308"/>
      <c r="F87" s="549">
        <f t="shared" si="7"/>
        <v>0</v>
      </c>
      <c r="G87" s="307">
        <f t="shared" si="7"/>
        <v>0</v>
      </c>
    </row>
    <row r="88" spans="1:7">
      <c r="A88" s="382" t="s">
        <v>41</v>
      </c>
      <c r="B88" s="306"/>
      <c r="C88" s="308"/>
      <c r="D88" s="306"/>
      <c r="E88" s="308"/>
      <c r="F88" s="549">
        <f t="shared" si="7"/>
        <v>0</v>
      </c>
      <c r="G88" s="307">
        <f t="shared" si="7"/>
        <v>0</v>
      </c>
    </row>
    <row r="89" spans="1:7">
      <c r="A89" s="382" t="s">
        <v>43</v>
      </c>
      <c r="B89" s="306"/>
      <c r="C89" s="308"/>
      <c r="D89" s="306"/>
      <c r="E89" s="308"/>
      <c r="F89" s="549">
        <f t="shared" si="7"/>
        <v>0</v>
      </c>
      <c r="G89" s="307">
        <f t="shared" si="7"/>
        <v>0</v>
      </c>
    </row>
    <row r="90" spans="1:7">
      <c r="A90" s="382" t="s">
        <v>49</v>
      </c>
      <c r="B90" s="306"/>
      <c r="C90" s="308"/>
      <c r="D90" s="306"/>
      <c r="E90" s="308"/>
      <c r="F90" s="549">
        <f t="shared" si="7"/>
        <v>0</v>
      </c>
      <c r="G90" s="307">
        <f t="shared" si="7"/>
        <v>0</v>
      </c>
    </row>
    <row r="91" spans="1:7" ht="16.5" thickBot="1">
      <c r="A91" s="384" t="s">
        <v>48</v>
      </c>
      <c r="B91" s="306"/>
      <c r="C91" s="308"/>
      <c r="D91" s="306"/>
      <c r="E91" s="308"/>
      <c r="F91" s="549">
        <f t="shared" si="7"/>
        <v>0</v>
      </c>
      <c r="G91" s="307">
        <f t="shared" si="7"/>
        <v>0</v>
      </c>
    </row>
    <row r="92" spans="1:7" ht="16.5" thickBot="1">
      <c r="A92" s="590" t="s">
        <v>54</v>
      </c>
      <c r="B92" s="591">
        <f t="shared" ref="B92:G92" si="8">SUM(B74:B91)</f>
        <v>0</v>
      </c>
      <c r="C92" s="592">
        <f t="shared" si="8"/>
        <v>0</v>
      </c>
      <c r="D92" s="591">
        <f t="shared" si="8"/>
        <v>0</v>
      </c>
      <c r="E92" s="592">
        <f t="shared" si="8"/>
        <v>0</v>
      </c>
      <c r="F92" s="593">
        <f t="shared" si="8"/>
        <v>0</v>
      </c>
      <c r="G92" s="594">
        <f t="shared" si="8"/>
        <v>0</v>
      </c>
    </row>
    <row r="93" spans="1:7" ht="16.5" thickBot="1">
      <c r="A93" s="595" t="s">
        <v>329</v>
      </c>
      <c r="B93" s="596">
        <f t="shared" ref="B93:G93" si="9">SUM(B23+B46+B69+B92)</f>
        <v>0</v>
      </c>
      <c r="C93" s="597">
        <f t="shared" si="9"/>
        <v>0</v>
      </c>
      <c r="D93" s="596">
        <f t="shared" si="9"/>
        <v>0</v>
      </c>
      <c r="E93" s="597">
        <f t="shared" si="9"/>
        <v>0</v>
      </c>
      <c r="F93" s="598">
        <f t="shared" si="9"/>
        <v>0</v>
      </c>
      <c r="G93" s="598">
        <f t="shared" si="9"/>
        <v>0</v>
      </c>
    </row>
    <row r="95" spans="1:7">
      <c r="A95" s="313"/>
      <c r="B95" s="313"/>
      <c r="C95" s="313"/>
      <c r="D95" s="313"/>
      <c r="E95" s="313"/>
      <c r="F95" s="302"/>
      <c r="G95" s="302"/>
    </row>
    <row r="96" spans="1:7">
      <c r="A96" s="599"/>
      <c r="B96" s="600"/>
      <c r="C96" s="600"/>
      <c r="D96" s="600"/>
      <c r="E96" s="600"/>
      <c r="F96" s="601"/>
      <c r="G96" s="601"/>
    </row>
    <row r="97" spans="1:7">
      <c r="A97" s="599"/>
      <c r="B97" s="602"/>
      <c r="C97" s="602"/>
      <c r="D97" s="602"/>
      <c r="E97" s="602"/>
      <c r="F97" s="603"/>
      <c r="G97" s="602"/>
    </row>
    <row r="98" spans="1:7">
      <c r="A98" s="314"/>
      <c r="B98" s="315"/>
      <c r="C98" s="315"/>
      <c r="D98" s="315"/>
      <c r="E98" s="315"/>
      <c r="F98" s="604"/>
      <c r="G98" s="316"/>
    </row>
    <row r="99" spans="1:7">
      <c r="A99" s="314"/>
      <c r="B99" s="315"/>
      <c r="C99" s="315"/>
      <c r="D99" s="315"/>
      <c r="E99" s="315"/>
      <c r="F99" s="604"/>
      <c r="G99" s="316"/>
    </row>
    <row r="100" spans="1:7">
      <c r="A100" s="314"/>
      <c r="B100" s="315"/>
      <c r="C100" s="315"/>
      <c r="D100" s="315"/>
      <c r="E100" s="315"/>
      <c r="F100" s="604"/>
      <c r="G100" s="316"/>
    </row>
    <row r="101" spans="1:7">
      <c r="A101" s="314"/>
      <c r="B101" s="315"/>
      <c r="C101" s="315"/>
      <c r="D101" s="315"/>
      <c r="E101" s="315"/>
      <c r="F101" s="604"/>
      <c r="G101" s="316"/>
    </row>
    <row r="102" spans="1:7">
      <c r="A102" s="314"/>
      <c r="B102" s="315"/>
      <c r="C102" s="315"/>
      <c r="D102" s="315"/>
      <c r="E102" s="315"/>
      <c r="F102" s="604"/>
      <c r="G102" s="316"/>
    </row>
    <row r="103" spans="1:7">
      <c r="A103" s="314"/>
      <c r="B103" s="315"/>
      <c r="C103" s="315"/>
      <c r="D103" s="315"/>
      <c r="E103" s="315"/>
      <c r="F103" s="604"/>
      <c r="G103" s="316"/>
    </row>
    <row r="104" spans="1:7">
      <c r="A104" s="317"/>
      <c r="B104" s="315"/>
      <c r="C104" s="315"/>
      <c r="D104" s="315"/>
      <c r="E104" s="315"/>
      <c r="F104" s="604"/>
      <c r="G104" s="316"/>
    </row>
    <row r="105" spans="1:7">
      <c r="A105" s="314"/>
      <c r="B105" s="315"/>
      <c r="C105" s="315"/>
      <c r="D105" s="315"/>
      <c r="E105" s="315"/>
      <c r="F105" s="604"/>
      <c r="G105" s="316"/>
    </row>
    <row r="106" spans="1:7">
      <c r="A106" s="314"/>
      <c r="B106" s="315"/>
      <c r="C106" s="315"/>
      <c r="D106" s="315"/>
      <c r="E106" s="315"/>
      <c r="F106" s="604"/>
      <c r="G106" s="316"/>
    </row>
    <row r="107" spans="1:7">
      <c r="A107" s="314"/>
      <c r="B107" s="315"/>
      <c r="C107" s="315"/>
      <c r="D107" s="315"/>
      <c r="E107" s="315"/>
      <c r="F107" s="604"/>
      <c r="G107" s="316"/>
    </row>
    <row r="108" spans="1:7">
      <c r="A108" s="314"/>
      <c r="B108" s="315"/>
      <c r="C108" s="315"/>
      <c r="D108" s="315"/>
      <c r="E108" s="315"/>
      <c r="F108" s="604"/>
      <c r="G108" s="316"/>
    </row>
    <row r="109" spans="1:7">
      <c r="A109" s="314"/>
      <c r="B109" s="315"/>
      <c r="C109" s="315"/>
      <c r="D109" s="315"/>
      <c r="E109" s="315"/>
      <c r="F109" s="604"/>
      <c r="G109" s="316"/>
    </row>
    <row r="110" spans="1:7">
      <c r="A110" s="314"/>
      <c r="B110" s="315"/>
      <c r="C110" s="315"/>
      <c r="D110" s="315"/>
      <c r="E110" s="315"/>
      <c r="F110" s="604"/>
      <c r="G110" s="316"/>
    </row>
    <row r="111" spans="1:7">
      <c r="A111" s="314"/>
      <c r="B111" s="315"/>
      <c r="C111" s="315"/>
      <c r="D111" s="315"/>
      <c r="E111" s="315"/>
      <c r="F111" s="604"/>
      <c r="G111" s="316"/>
    </row>
    <row r="112" spans="1:7">
      <c r="A112" s="314"/>
      <c r="B112" s="315"/>
      <c r="C112" s="315"/>
      <c r="D112" s="315"/>
      <c r="E112" s="315"/>
      <c r="F112" s="604"/>
      <c r="G112" s="316"/>
    </row>
    <row r="113" spans="1:7">
      <c r="A113" s="314"/>
      <c r="B113" s="315"/>
      <c r="C113" s="315"/>
      <c r="D113" s="315"/>
      <c r="E113" s="315"/>
      <c r="F113" s="604"/>
      <c r="G113" s="316"/>
    </row>
    <row r="114" spans="1:7">
      <c r="A114" s="314"/>
      <c r="B114" s="315"/>
      <c r="C114" s="315"/>
      <c r="D114" s="315"/>
      <c r="E114" s="315"/>
      <c r="F114" s="604"/>
      <c r="G114" s="316"/>
    </row>
    <row r="115" spans="1:7">
      <c r="A115" s="314"/>
      <c r="B115" s="315"/>
      <c r="C115" s="315"/>
      <c r="D115" s="315"/>
      <c r="E115" s="315"/>
      <c r="F115" s="604"/>
      <c r="G115" s="316"/>
    </row>
    <row r="116" spans="1:7">
      <c r="A116" s="318"/>
      <c r="B116" s="319"/>
      <c r="C116" s="319"/>
      <c r="D116" s="319"/>
      <c r="E116" s="319"/>
      <c r="F116" s="320"/>
      <c r="G116" s="320"/>
    </row>
  </sheetData>
  <mergeCells count="17">
    <mergeCell ref="F96:G96"/>
    <mergeCell ref="A49:A50"/>
    <mergeCell ref="B49:C49"/>
    <mergeCell ref="D49:E49"/>
    <mergeCell ref="F49:G49"/>
    <mergeCell ref="A72:A73"/>
    <mergeCell ref="B72:C72"/>
    <mergeCell ref="D72:E72"/>
    <mergeCell ref="F72:G72"/>
    <mergeCell ref="A26:A27"/>
    <mergeCell ref="B26:C26"/>
    <mergeCell ref="D26:E26"/>
    <mergeCell ref="F26:G26"/>
    <mergeCell ref="A3:A4"/>
    <mergeCell ref="B3:C3"/>
    <mergeCell ref="D3:E3"/>
    <mergeCell ref="F3:G3"/>
  </mergeCells>
  <phoneticPr fontId="0" type="noConversion"/>
  <pageMargins left="0.75" right="0.75" top="1" bottom="1" header="0" footer="0"/>
  <pageSetup orientation="portrait"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4"/>
  <sheetViews>
    <sheetView showGridLines="0" zoomScale="70" workbookViewId="0">
      <selection activeCell="J25" sqref="J25"/>
    </sheetView>
  </sheetViews>
  <sheetFormatPr defaultColWidth="11.42578125" defaultRowHeight="15.75"/>
  <cols>
    <col min="1" max="1" width="4.28515625" style="4" customWidth="1"/>
    <col min="2" max="2" width="47.42578125" style="4" customWidth="1"/>
    <col min="3" max="3" width="17.28515625" style="4" customWidth="1"/>
    <col min="4" max="4" width="14.7109375" style="222" customWidth="1"/>
    <col min="5" max="5" width="15.5703125" style="222" customWidth="1"/>
    <col min="6" max="9" width="13.85546875" style="222" customWidth="1"/>
    <col min="10" max="10" width="14.7109375" style="222" customWidth="1"/>
    <col min="11" max="11" width="16.7109375" style="222" customWidth="1"/>
    <col min="12" max="16384" width="11.42578125" style="4"/>
  </cols>
  <sheetData>
    <row r="1" spans="1:11" ht="15.75" customHeight="1">
      <c r="A1" s="1"/>
      <c r="B1" s="2"/>
      <c r="C1" s="2"/>
      <c r="D1" s="3"/>
      <c r="E1" s="3"/>
      <c r="F1" s="3"/>
      <c r="G1" s="3"/>
      <c r="H1" s="3"/>
      <c r="I1" s="3"/>
      <c r="J1" s="3"/>
      <c r="K1" s="3"/>
    </row>
    <row r="2" spans="1:11" ht="9" customHeight="1">
      <c r="A2" s="5"/>
      <c r="B2" s="6"/>
      <c r="C2" s="6"/>
      <c r="D2" s="7"/>
      <c r="E2" s="7"/>
      <c r="F2" s="7"/>
      <c r="G2" s="7"/>
      <c r="H2" s="7"/>
      <c r="I2" s="7"/>
      <c r="J2" s="7"/>
      <c r="K2" s="7"/>
    </row>
    <row r="3" spans="1:11" ht="29.25">
      <c r="A3" s="6" t="s">
        <v>330</v>
      </c>
      <c r="B3" s="6"/>
      <c r="C3" s="6"/>
      <c r="D3" s="7"/>
      <c r="E3" s="7"/>
      <c r="F3" s="7"/>
      <c r="G3" s="7"/>
      <c r="H3" s="7"/>
      <c r="I3" s="7"/>
      <c r="J3" s="7"/>
      <c r="K3" s="7"/>
    </row>
    <row r="4" spans="1:11" s="11" customFormat="1" ht="29.25">
      <c r="A4" s="8" t="s">
        <v>331</v>
      </c>
      <c r="B4" s="6"/>
      <c r="C4" s="6"/>
      <c r="D4" s="9"/>
      <c r="E4" s="9"/>
      <c r="F4" s="10"/>
      <c r="G4" s="10"/>
      <c r="H4" s="10"/>
      <c r="I4" s="10"/>
      <c r="J4" s="10"/>
      <c r="K4" s="10"/>
    </row>
    <row r="5" spans="1:11" s="11" customFormat="1" ht="9" customHeight="1">
      <c r="A5" s="12"/>
      <c r="B5" s="6"/>
      <c r="C5" s="6"/>
      <c r="D5" s="9"/>
      <c r="E5" s="9"/>
      <c r="F5" s="10"/>
      <c r="G5" s="10"/>
      <c r="H5" s="10"/>
      <c r="I5" s="10"/>
      <c r="J5" s="10"/>
      <c r="K5" s="10"/>
    </row>
    <row r="6" spans="1:11">
      <c r="B6" s="13"/>
      <c r="C6" s="13"/>
      <c r="D6" s="14"/>
      <c r="E6" s="14"/>
      <c r="F6" s="14"/>
      <c r="G6" s="14"/>
      <c r="H6" s="14"/>
      <c r="I6" s="14"/>
      <c r="J6" s="14"/>
      <c r="K6" s="14"/>
    </row>
    <row r="7" spans="1:11" ht="16.5" thickBot="1">
      <c r="B7" s="13"/>
      <c r="C7" s="13"/>
      <c r="D7" s="14"/>
      <c r="E7" s="14"/>
      <c r="F7" s="14"/>
      <c r="G7" s="14"/>
      <c r="H7" s="14"/>
      <c r="I7" s="14"/>
      <c r="J7" s="14"/>
      <c r="K7" s="14"/>
    </row>
    <row r="8" spans="1:11" ht="24" customHeight="1">
      <c r="A8" s="15"/>
      <c r="B8" s="16"/>
      <c r="C8" s="16" t="s">
        <v>332</v>
      </c>
      <c r="D8" s="17" t="s">
        <v>333</v>
      </c>
      <c r="E8" s="17" t="s">
        <v>334</v>
      </c>
      <c r="F8" s="18"/>
      <c r="G8" s="17"/>
      <c r="H8" s="18" t="s">
        <v>335</v>
      </c>
      <c r="I8" s="17" t="s">
        <v>336</v>
      </c>
      <c r="J8" s="18" t="s">
        <v>337</v>
      </c>
      <c r="K8" s="19" t="s">
        <v>337</v>
      </c>
    </row>
    <row r="9" spans="1:11" ht="24" customHeight="1">
      <c r="A9" s="20"/>
      <c r="B9" s="21"/>
      <c r="C9" s="21" t="s">
        <v>338</v>
      </c>
      <c r="D9" s="22" t="s">
        <v>339</v>
      </c>
      <c r="E9" s="23" t="s">
        <v>340</v>
      </c>
      <c r="F9" s="22" t="s">
        <v>341</v>
      </c>
      <c r="G9" s="22"/>
      <c r="H9" s="22" t="s">
        <v>342</v>
      </c>
      <c r="I9" s="23" t="s">
        <v>343</v>
      </c>
      <c r="J9" s="23" t="s">
        <v>338</v>
      </c>
      <c r="K9" s="24" t="s">
        <v>344</v>
      </c>
    </row>
    <row r="10" spans="1:11" ht="24" customHeight="1" thickBot="1">
      <c r="A10" s="25" t="s">
        <v>60</v>
      </c>
      <c r="B10" s="26" t="s">
        <v>345</v>
      </c>
      <c r="C10" s="27" t="s">
        <v>346</v>
      </c>
      <c r="D10" s="28" t="s">
        <v>347</v>
      </c>
      <c r="E10" s="29" t="s">
        <v>348</v>
      </c>
      <c r="F10" s="29" t="s">
        <v>349</v>
      </c>
      <c r="G10" s="28" t="s">
        <v>350</v>
      </c>
      <c r="H10" s="28" t="s">
        <v>351</v>
      </c>
      <c r="I10" s="29" t="s">
        <v>271</v>
      </c>
      <c r="J10" s="28" t="s">
        <v>343</v>
      </c>
      <c r="K10" s="30" t="s">
        <v>352</v>
      </c>
    </row>
    <row r="11" spans="1:11" ht="15.75" customHeight="1">
      <c r="A11" s="31"/>
      <c r="B11" s="32"/>
      <c r="C11" s="32"/>
      <c r="D11" s="33"/>
      <c r="E11" s="33"/>
      <c r="F11" s="34"/>
      <c r="G11" s="34"/>
      <c r="H11" s="34"/>
      <c r="I11" s="35"/>
      <c r="J11" s="34"/>
      <c r="K11" s="36"/>
    </row>
    <row r="12" spans="1:11" ht="22.5" customHeight="1">
      <c r="A12" s="37"/>
      <c r="B12" s="38" t="s">
        <v>3</v>
      </c>
      <c r="C12" s="39"/>
      <c r="D12" s="40"/>
      <c r="E12" s="40"/>
      <c r="F12" s="41"/>
      <c r="G12" s="41"/>
      <c r="H12" s="41"/>
      <c r="I12" s="41"/>
      <c r="J12" s="42"/>
      <c r="K12" s="43"/>
    </row>
    <row r="13" spans="1:11" ht="18.75">
      <c r="A13" s="44"/>
      <c r="B13" s="45"/>
      <c r="C13" s="46"/>
      <c r="D13" s="47"/>
      <c r="E13" s="48"/>
      <c r="F13" s="49"/>
      <c r="G13" s="49"/>
      <c r="H13" s="49"/>
      <c r="I13" s="49"/>
      <c r="J13" s="50"/>
      <c r="K13" s="51"/>
    </row>
    <row r="14" spans="1:11" ht="15.75" customHeight="1">
      <c r="A14" s="31">
        <v>1</v>
      </c>
      <c r="B14" s="52" t="s">
        <v>69</v>
      </c>
      <c r="C14" s="53" t="s">
        <v>353</v>
      </c>
      <c r="D14" s="54" t="s">
        <v>71</v>
      </c>
      <c r="E14" s="55" t="s">
        <v>72</v>
      </c>
      <c r="F14" s="56">
        <v>1</v>
      </c>
      <c r="G14" s="56">
        <v>1</v>
      </c>
      <c r="H14" s="56">
        <v>0</v>
      </c>
      <c r="I14" s="56">
        <v>0</v>
      </c>
      <c r="J14" s="57">
        <f t="shared" ref="J14:J35" si="0">SUM(F14:I14)+1</f>
        <v>3</v>
      </c>
      <c r="K14" s="58">
        <v>61</v>
      </c>
    </row>
    <row r="15" spans="1:11" ht="15.75" customHeight="1">
      <c r="A15" s="31">
        <v>2</v>
      </c>
      <c r="B15" s="52" t="s">
        <v>73</v>
      </c>
      <c r="C15" s="53" t="s">
        <v>354</v>
      </c>
      <c r="D15" s="54">
        <v>41990</v>
      </c>
      <c r="E15" s="55" t="s">
        <v>72</v>
      </c>
      <c r="F15" s="56">
        <v>17</v>
      </c>
      <c r="G15" s="56">
        <v>93</v>
      </c>
      <c r="H15" s="56">
        <v>9</v>
      </c>
      <c r="I15" s="56">
        <v>45</v>
      </c>
      <c r="J15" s="57">
        <f t="shared" si="0"/>
        <v>165</v>
      </c>
      <c r="K15" s="58">
        <v>1299</v>
      </c>
    </row>
    <row r="16" spans="1:11" ht="15.75" customHeight="1">
      <c r="A16" s="31">
        <v>3</v>
      </c>
      <c r="B16" s="52" t="s">
        <v>355</v>
      </c>
      <c r="C16" s="53" t="s">
        <v>356</v>
      </c>
      <c r="D16" s="54">
        <v>42772</v>
      </c>
      <c r="E16" s="55" t="s">
        <v>72</v>
      </c>
      <c r="F16" s="56">
        <v>1</v>
      </c>
      <c r="G16" s="56">
        <v>38</v>
      </c>
      <c r="H16" s="56">
        <v>8</v>
      </c>
      <c r="I16" s="56">
        <v>9</v>
      </c>
      <c r="J16" s="57">
        <f t="shared" si="0"/>
        <v>57</v>
      </c>
      <c r="K16" s="58">
        <v>807</v>
      </c>
    </row>
    <row r="17" spans="1:11" ht="15.75" customHeight="1">
      <c r="A17" s="31">
        <v>4</v>
      </c>
      <c r="B17" s="52" t="s">
        <v>357</v>
      </c>
      <c r="C17" s="53" t="s">
        <v>358</v>
      </c>
      <c r="D17" s="54">
        <v>17685</v>
      </c>
      <c r="E17" s="55" t="s">
        <v>72</v>
      </c>
      <c r="F17" s="56">
        <v>3</v>
      </c>
      <c r="G17" s="56">
        <v>54</v>
      </c>
      <c r="H17" s="56">
        <v>12</v>
      </c>
      <c r="I17" s="56">
        <v>28</v>
      </c>
      <c r="J17" s="57">
        <f t="shared" si="0"/>
        <v>98</v>
      </c>
      <c r="K17" s="58">
        <v>1262</v>
      </c>
    </row>
    <row r="18" spans="1:11" ht="15.75" customHeight="1">
      <c r="A18" s="31">
        <v>5</v>
      </c>
      <c r="B18" s="52" t="s">
        <v>75</v>
      </c>
      <c r="C18" s="53" t="s">
        <v>359</v>
      </c>
      <c r="D18" s="54">
        <v>18872</v>
      </c>
      <c r="E18" s="59" t="s">
        <v>360</v>
      </c>
      <c r="F18" s="56">
        <v>9</v>
      </c>
      <c r="G18" s="56">
        <v>21</v>
      </c>
      <c r="H18" s="56">
        <v>67</v>
      </c>
      <c r="I18" s="56">
        <v>12</v>
      </c>
      <c r="J18" s="57">
        <f t="shared" si="0"/>
        <v>110</v>
      </c>
      <c r="K18" s="58">
        <v>1906</v>
      </c>
    </row>
    <row r="19" spans="1:11" ht="15.75" customHeight="1">
      <c r="A19" s="31">
        <v>6</v>
      </c>
      <c r="B19" s="52" t="s">
        <v>361</v>
      </c>
      <c r="C19" s="53" t="s">
        <v>362</v>
      </c>
      <c r="D19" s="54">
        <v>19207</v>
      </c>
      <c r="E19" s="55" t="s">
        <v>86</v>
      </c>
      <c r="F19" s="56">
        <v>2</v>
      </c>
      <c r="G19" s="56">
        <v>22</v>
      </c>
      <c r="H19" s="56">
        <v>7</v>
      </c>
      <c r="I19" s="56">
        <v>0</v>
      </c>
      <c r="J19" s="57">
        <f t="shared" si="0"/>
        <v>32</v>
      </c>
      <c r="K19" s="58">
        <v>360</v>
      </c>
    </row>
    <row r="20" spans="1:11" ht="15.75" customHeight="1">
      <c r="A20" s="31">
        <v>7</v>
      </c>
      <c r="B20" s="60" t="s">
        <v>363</v>
      </c>
      <c r="C20" s="61" t="s">
        <v>364</v>
      </c>
      <c r="D20" s="54">
        <v>21836</v>
      </c>
      <c r="E20" s="55" t="s">
        <v>72</v>
      </c>
      <c r="F20" s="56">
        <v>0</v>
      </c>
      <c r="G20" s="56">
        <v>5</v>
      </c>
      <c r="H20" s="56">
        <v>0</v>
      </c>
      <c r="I20" s="56">
        <v>0</v>
      </c>
      <c r="J20" s="57">
        <f t="shared" si="0"/>
        <v>6</v>
      </c>
      <c r="K20" s="58">
        <v>87</v>
      </c>
    </row>
    <row r="21" spans="1:11" ht="15.75" customHeight="1">
      <c r="A21" s="31">
        <v>8</v>
      </c>
      <c r="B21" s="52" t="s">
        <v>365</v>
      </c>
      <c r="C21" s="53" t="s">
        <v>366</v>
      </c>
      <c r="D21" s="54">
        <v>24594</v>
      </c>
      <c r="E21" s="55" t="s">
        <v>72</v>
      </c>
      <c r="F21" s="56">
        <v>5</v>
      </c>
      <c r="G21" s="56">
        <v>9</v>
      </c>
      <c r="H21" s="56">
        <v>34</v>
      </c>
      <c r="I21" s="56">
        <v>3</v>
      </c>
      <c r="J21" s="57">
        <f t="shared" si="0"/>
        <v>52</v>
      </c>
      <c r="K21" s="58">
        <v>258</v>
      </c>
    </row>
    <row r="22" spans="1:11" ht="15.75" customHeight="1">
      <c r="A22" s="31">
        <v>9</v>
      </c>
      <c r="B22" s="52" t="s">
        <v>367</v>
      </c>
      <c r="C22" s="53" t="s">
        <v>368</v>
      </c>
      <c r="D22" s="54">
        <v>25508</v>
      </c>
      <c r="E22" s="55" t="s">
        <v>86</v>
      </c>
      <c r="F22" s="56">
        <v>2</v>
      </c>
      <c r="G22" s="56">
        <v>41</v>
      </c>
      <c r="H22" s="56">
        <v>92</v>
      </c>
      <c r="I22" s="56">
        <v>1</v>
      </c>
      <c r="J22" s="57">
        <f t="shared" si="0"/>
        <v>137</v>
      </c>
      <c r="K22" s="58">
        <v>692</v>
      </c>
    </row>
    <row r="23" spans="1:11" ht="15.75" customHeight="1">
      <c r="A23" s="31">
        <v>10</v>
      </c>
      <c r="B23" s="52" t="s">
        <v>369</v>
      </c>
      <c r="C23" s="61" t="s">
        <v>370</v>
      </c>
      <c r="D23" s="54">
        <v>27151</v>
      </c>
      <c r="E23" s="55" t="s">
        <v>86</v>
      </c>
      <c r="F23" s="56">
        <v>1</v>
      </c>
      <c r="G23" s="56">
        <v>30</v>
      </c>
      <c r="H23" s="56">
        <v>7</v>
      </c>
      <c r="I23" s="56">
        <v>0</v>
      </c>
      <c r="J23" s="57">
        <f t="shared" si="0"/>
        <v>39</v>
      </c>
      <c r="K23" s="58">
        <v>470</v>
      </c>
    </row>
    <row r="24" spans="1:11" ht="15.75" customHeight="1">
      <c r="A24" s="31">
        <v>11</v>
      </c>
      <c r="B24" s="52" t="s">
        <v>80</v>
      </c>
      <c r="C24" s="53" t="s">
        <v>371</v>
      </c>
      <c r="D24" s="54">
        <v>27264</v>
      </c>
      <c r="E24" s="55" t="s">
        <v>72</v>
      </c>
      <c r="F24" s="56">
        <v>8</v>
      </c>
      <c r="G24" s="56">
        <v>15</v>
      </c>
      <c r="H24" s="56">
        <v>4</v>
      </c>
      <c r="I24" s="56">
        <v>0</v>
      </c>
      <c r="J24" s="57">
        <f t="shared" si="0"/>
        <v>28</v>
      </c>
      <c r="K24" s="58">
        <v>299</v>
      </c>
    </row>
    <row r="25" spans="1:11" ht="15.75" customHeight="1">
      <c r="A25" s="31">
        <v>12</v>
      </c>
      <c r="B25" s="52" t="s">
        <v>372</v>
      </c>
      <c r="C25" s="61" t="s">
        <v>373</v>
      </c>
      <c r="D25" s="54">
        <v>29075</v>
      </c>
      <c r="E25" s="55" t="s">
        <v>72</v>
      </c>
      <c r="F25" s="56">
        <v>3</v>
      </c>
      <c r="G25" s="56">
        <v>35</v>
      </c>
      <c r="H25" s="56">
        <v>10</v>
      </c>
      <c r="I25" s="56">
        <v>0</v>
      </c>
      <c r="J25" s="57">
        <f t="shared" si="0"/>
        <v>49</v>
      </c>
      <c r="K25" s="58">
        <v>461</v>
      </c>
    </row>
    <row r="26" spans="1:11" ht="15.75" customHeight="1">
      <c r="A26" s="31">
        <v>13</v>
      </c>
      <c r="B26" s="52" t="s">
        <v>374</v>
      </c>
      <c r="C26" s="53" t="s">
        <v>375</v>
      </c>
      <c r="D26" s="54">
        <v>29265</v>
      </c>
      <c r="E26" s="55" t="s">
        <v>72</v>
      </c>
      <c r="F26" s="56">
        <v>2</v>
      </c>
      <c r="G26" s="56">
        <v>36</v>
      </c>
      <c r="H26" s="56">
        <v>9</v>
      </c>
      <c r="I26" s="56">
        <v>2</v>
      </c>
      <c r="J26" s="57">
        <f t="shared" si="0"/>
        <v>50</v>
      </c>
      <c r="K26" s="58">
        <v>839</v>
      </c>
    </row>
    <row r="27" spans="1:11" ht="15.75" customHeight="1">
      <c r="A27" s="31">
        <v>14</v>
      </c>
      <c r="B27" s="52" t="s">
        <v>82</v>
      </c>
      <c r="C27" s="61" t="s">
        <v>376</v>
      </c>
      <c r="D27" s="54">
        <v>29710</v>
      </c>
      <c r="E27" s="55" t="s">
        <v>72</v>
      </c>
      <c r="F27" s="56">
        <v>2</v>
      </c>
      <c r="G27" s="56">
        <v>37</v>
      </c>
      <c r="H27" s="56">
        <v>10</v>
      </c>
      <c r="I27" s="56">
        <v>0</v>
      </c>
      <c r="J27" s="57">
        <f t="shared" si="0"/>
        <v>50</v>
      </c>
      <c r="K27" s="58">
        <v>784</v>
      </c>
    </row>
    <row r="28" spans="1:11" ht="15.75" customHeight="1">
      <c r="A28" s="31">
        <v>15</v>
      </c>
      <c r="B28" s="52" t="s">
        <v>377</v>
      </c>
      <c r="C28" s="61" t="s">
        <v>378</v>
      </c>
      <c r="D28" s="54">
        <v>33794</v>
      </c>
      <c r="E28" s="55" t="s">
        <v>86</v>
      </c>
      <c r="F28" s="56">
        <v>3</v>
      </c>
      <c r="G28" s="56">
        <v>23</v>
      </c>
      <c r="H28" s="56">
        <v>9</v>
      </c>
      <c r="I28" s="56">
        <v>16</v>
      </c>
      <c r="J28" s="57">
        <f t="shared" si="0"/>
        <v>52</v>
      </c>
      <c r="K28" s="58">
        <v>680</v>
      </c>
    </row>
    <row r="29" spans="1:11" ht="15.75" customHeight="1">
      <c r="A29" s="31">
        <v>16</v>
      </c>
      <c r="B29" s="52" t="s">
        <v>379</v>
      </c>
      <c r="C29" s="61" t="s">
        <v>380</v>
      </c>
      <c r="D29" s="54">
        <v>34165</v>
      </c>
      <c r="E29" s="55" t="s">
        <v>72</v>
      </c>
      <c r="F29" s="56">
        <v>0</v>
      </c>
      <c r="G29" s="56">
        <v>12</v>
      </c>
      <c r="H29" s="56">
        <v>10</v>
      </c>
      <c r="I29" s="56">
        <v>3</v>
      </c>
      <c r="J29" s="57">
        <f t="shared" si="0"/>
        <v>26</v>
      </c>
      <c r="K29" s="58">
        <v>276</v>
      </c>
    </row>
    <row r="30" spans="1:11" ht="15.75" customHeight="1">
      <c r="A30" s="31">
        <v>17</v>
      </c>
      <c r="B30" s="60" t="s">
        <v>381</v>
      </c>
      <c r="C30" s="61" t="s">
        <v>382</v>
      </c>
      <c r="D30" s="54">
        <v>34428</v>
      </c>
      <c r="E30" s="55" t="s">
        <v>86</v>
      </c>
      <c r="F30" s="56">
        <v>5</v>
      </c>
      <c r="G30" s="56">
        <v>23</v>
      </c>
      <c r="H30" s="56">
        <v>6</v>
      </c>
      <c r="I30" s="56">
        <v>0</v>
      </c>
      <c r="J30" s="57">
        <f t="shared" si="0"/>
        <v>35</v>
      </c>
      <c r="K30" s="58">
        <v>368</v>
      </c>
    </row>
    <row r="31" spans="1:11" ht="15.75" customHeight="1">
      <c r="A31" s="31">
        <v>18</v>
      </c>
      <c r="B31" s="52" t="s">
        <v>383</v>
      </c>
      <c r="C31" s="61" t="s">
        <v>384</v>
      </c>
      <c r="D31" s="54">
        <v>34477</v>
      </c>
      <c r="E31" s="55" t="s">
        <v>72</v>
      </c>
      <c r="F31" s="56">
        <v>0</v>
      </c>
      <c r="G31" s="56">
        <v>10</v>
      </c>
      <c r="H31" s="56">
        <v>23</v>
      </c>
      <c r="I31" s="56">
        <v>1</v>
      </c>
      <c r="J31" s="57">
        <f t="shared" si="0"/>
        <v>35</v>
      </c>
      <c r="K31" s="58">
        <v>128</v>
      </c>
    </row>
    <row r="32" spans="1:11" ht="15.75" customHeight="1">
      <c r="A32" s="31">
        <v>19</v>
      </c>
      <c r="B32" s="52" t="s">
        <v>87</v>
      </c>
      <c r="C32" s="61" t="s">
        <v>385</v>
      </c>
      <c r="D32" s="54">
        <v>34533</v>
      </c>
      <c r="E32" s="55" t="s">
        <v>72</v>
      </c>
      <c r="F32" s="56">
        <v>4</v>
      </c>
      <c r="G32" s="56">
        <v>23</v>
      </c>
      <c r="H32" s="56">
        <v>10</v>
      </c>
      <c r="I32" s="56">
        <v>3</v>
      </c>
      <c r="J32" s="57">
        <f t="shared" si="0"/>
        <v>41</v>
      </c>
      <c r="K32" s="58">
        <v>707</v>
      </c>
    </row>
    <row r="33" spans="1:11" ht="15.75" customHeight="1">
      <c r="A33" s="31">
        <v>20</v>
      </c>
      <c r="B33" s="52" t="s">
        <v>386</v>
      </c>
      <c r="C33" s="53" t="s">
        <v>387</v>
      </c>
      <c r="D33" s="54">
        <v>35400</v>
      </c>
      <c r="E33" s="55" t="s">
        <v>72</v>
      </c>
      <c r="F33" s="56">
        <v>3</v>
      </c>
      <c r="G33" s="56">
        <v>15</v>
      </c>
      <c r="H33" s="56">
        <v>0</v>
      </c>
      <c r="I33" s="56">
        <v>6</v>
      </c>
      <c r="J33" s="57">
        <f t="shared" si="0"/>
        <v>25</v>
      </c>
      <c r="K33" s="58">
        <v>389</v>
      </c>
    </row>
    <row r="34" spans="1:11" ht="15.75" customHeight="1">
      <c r="A34" s="31">
        <v>21</v>
      </c>
      <c r="B34" s="60" t="s">
        <v>388</v>
      </c>
      <c r="C34" s="53" t="s">
        <v>389</v>
      </c>
      <c r="D34" s="62">
        <v>35612</v>
      </c>
      <c r="E34" s="55" t="s">
        <v>72</v>
      </c>
      <c r="F34" s="56">
        <v>2</v>
      </c>
      <c r="G34" s="56">
        <v>13</v>
      </c>
      <c r="H34" s="56">
        <v>0</v>
      </c>
      <c r="I34" s="56">
        <v>0</v>
      </c>
      <c r="J34" s="57">
        <f t="shared" si="0"/>
        <v>16</v>
      </c>
      <c r="K34" s="58">
        <v>346</v>
      </c>
    </row>
    <row r="35" spans="1:11" ht="15.75" customHeight="1">
      <c r="A35" s="31">
        <v>22</v>
      </c>
      <c r="B35" s="60" t="s">
        <v>390</v>
      </c>
      <c r="C35" s="53" t="s">
        <v>391</v>
      </c>
      <c r="D35" s="62">
        <v>35817</v>
      </c>
      <c r="E35" s="55" t="s">
        <v>72</v>
      </c>
      <c r="F35" s="56">
        <v>1</v>
      </c>
      <c r="G35" s="56">
        <v>5</v>
      </c>
      <c r="H35" s="56">
        <v>0</v>
      </c>
      <c r="I35" s="56">
        <v>0</v>
      </c>
      <c r="J35" s="57">
        <f t="shared" si="0"/>
        <v>7</v>
      </c>
      <c r="K35" s="58">
        <v>118</v>
      </c>
    </row>
    <row r="36" spans="1:11" ht="15.75" customHeight="1">
      <c r="A36" s="31"/>
      <c r="B36" s="63" t="s">
        <v>392</v>
      </c>
      <c r="C36" s="64"/>
      <c r="D36" s="65"/>
      <c r="E36" s="66">
        <f>+A35</f>
        <v>22</v>
      </c>
      <c r="F36" s="66">
        <f t="shared" ref="F36:K36" si="1">SUM(F14:F35)</f>
        <v>74</v>
      </c>
      <c r="G36" s="66">
        <f t="shared" si="1"/>
        <v>561</v>
      </c>
      <c r="H36" s="66">
        <f t="shared" si="1"/>
        <v>327</v>
      </c>
      <c r="I36" s="66">
        <f t="shared" si="1"/>
        <v>129</v>
      </c>
      <c r="J36" s="66">
        <f>+I36+H36+G36+F36+E36</f>
        <v>1113</v>
      </c>
      <c r="K36" s="67">
        <f t="shared" si="1"/>
        <v>12597</v>
      </c>
    </row>
    <row r="37" spans="1:11" ht="15.75" customHeight="1">
      <c r="A37" s="31"/>
      <c r="B37" s="68"/>
      <c r="C37" s="69"/>
      <c r="D37" s="54"/>
      <c r="E37" s="70"/>
      <c r="F37" s="71"/>
      <c r="G37" s="71"/>
      <c r="H37" s="71"/>
      <c r="I37" s="71"/>
      <c r="J37" s="71"/>
      <c r="K37" s="72"/>
    </row>
    <row r="38" spans="1:11" ht="22.5" customHeight="1">
      <c r="A38" s="37"/>
      <c r="B38" s="39" t="s">
        <v>9</v>
      </c>
      <c r="C38" s="73"/>
      <c r="D38" s="74"/>
      <c r="E38" s="75"/>
      <c r="F38" s="76"/>
      <c r="G38" s="76"/>
      <c r="H38" s="76"/>
      <c r="I38" s="76"/>
      <c r="J38" s="77"/>
      <c r="K38" s="78"/>
    </row>
    <row r="39" spans="1:11" s="86" customFormat="1" ht="18.75">
      <c r="A39" s="44"/>
      <c r="B39" s="79"/>
      <c r="C39" s="80"/>
      <c r="D39" s="81"/>
      <c r="E39" s="82"/>
      <c r="F39" s="83"/>
      <c r="G39" s="83"/>
      <c r="H39" s="83"/>
      <c r="I39" s="83"/>
      <c r="J39" s="84"/>
      <c r="K39" s="85"/>
    </row>
    <row r="40" spans="1:11" ht="15.75" customHeight="1">
      <c r="A40" s="31">
        <v>1</v>
      </c>
      <c r="B40" s="52" t="s">
        <v>105</v>
      </c>
      <c r="C40" s="53" t="s">
        <v>393</v>
      </c>
      <c r="D40" s="54">
        <v>18445</v>
      </c>
      <c r="E40" s="55" t="s">
        <v>72</v>
      </c>
      <c r="F40" s="56">
        <v>4</v>
      </c>
      <c r="G40" s="56">
        <v>0</v>
      </c>
      <c r="H40" s="56">
        <v>0</v>
      </c>
      <c r="I40" s="56">
        <v>0</v>
      </c>
      <c r="J40" s="57">
        <f>SUM(F40:I40)+1</f>
        <v>5</v>
      </c>
      <c r="K40" s="58">
        <v>789</v>
      </c>
    </row>
    <row r="41" spans="1:11" ht="15.75" customHeight="1">
      <c r="A41" s="31">
        <v>2</v>
      </c>
      <c r="B41" s="52" t="s">
        <v>394</v>
      </c>
      <c r="C41" s="53" t="s">
        <v>395</v>
      </c>
      <c r="D41" s="54">
        <v>18445</v>
      </c>
      <c r="E41" s="55" t="s">
        <v>72</v>
      </c>
      <c r="F41" s="56">
        <v>0</v>
      </c>
      <c r="G41" s="56">
        <v>26</v>
      </c>
      <c r="H41" s="56">
        <v>10</v>
      </c>
      <c r="I41" s="56">
        <v>0</v>
      </c>
      <c r="J41" s="57">
        <f>SUM(F41:I41)+1</f>
        <v>37</v>
      </c>
      <c r="K41" s="58">
        <v>431</v>
      </c>
    </row>
    <row r="42" spans="1:11" ht="15.75" customHeight="1">
      <c r="A42" s="87">
        <v>3</v>
      </c>
      <c r="B42" s="52" t="s">
        <v>396</v>
      </c>
      <c r="C42" s="53" t="s">
        <v>397</v>
      </c>
      <c r="D42" s="54">
        <v>22801</v>
      </c>
      <c r="E42" s="55" t="s">
        <v>72</v>
      </c>
      <c r="F42" s="56">
        <v>0</v>
      </c>
      <c r="G42" s="56">
        <v>0</v>
      </c>
      <c r="H42" s="56">
        <v>0</v>
      </c>
      <c r="I42" s="56">
        <v>0</v>
      </c>
      <c r="J42" s="57">
        <f>SUM(F42:I42)+1</f>
        <v>1</v>
      </c>
      <c r="K42" s="58">
        <v>26</v>
      </c>
    </row>
    <row r="43" spans="1:11" ht="15.75" customHeight="1">
      <c r="A43" s="31"/>
      <c r="B43" s="63" t="s">
        <v>392</v>
      </c>
      <c r="C43" s="64"/>
      <c r="D43" s="65"/>
      <c r="E43" s="66">
        <f>+A42</f>
        <v>3</v>
      </c>
      <c r="F43" s="66">
        <f t="shared" ref="F43:K43" si="2">SUM(F40:F42)</f>
        <v>4</v>
      </c>
      <c r="G43" s="66">
        <f t="shared" si="2"/>
        <v>26</v>
      </c>
      <c r="H43" s="66">
        <f t="shared" si="2"/>
        <v>10</v>
      </c>
      <c r="I43" s="66">
        <f t="shared" si="2"/>
        <v>0</v>
      </c>
      <c r="J43" s="66">
        <f t="shared" si="2"/>
        <v>43</v>
      </c>
      <c r="K43" s="67">
        <f t="shared" si="2"/>
        <v>1246</v>
      </c>
    </row>
    <row r="44" spans="1:11" ht="15.75" customHeight="1">
      <c r="A44" s="31"/>
      <c r="B44" s="68"/>
      <c r="C44" s="69"/>
      <c r="D44" s="54"/>
      <c r="E44" s="70"/>
      <c r="F44" s="71"/>
      <c r="G44" s="71"/>
      <c r="H44" s="71"/>
      <c r="I44" s="71"/>
      <c r="J44" s="71"/>
      <c r="K44" s="72"/>
    </row>
    <row r="45" spans="1:11" ht="22.5" customHeight="1">
      <c r="A45" s="88"/>
      <c r="B45" s="89" t="s">
        <v>10</v>
      </c>
      <c r="C45" s="90"/>
      <c r="D45" s="74"/>
      <c r="E45" s="75"/>
      <c r="F45" s="76"/>
      <c r="G45" s="76"/>
      <c r="H45" s="76"/>
      <c r="I45" s="76"/>
      <c r="J45" s="77"/>
      <c r="K45" s="78"/>
    </row>
    <row r="46" spans="1:11" s="86" customFormat="1" ht="18.75">
      <c r="A46" s="44"/>
      <c r="B46" s="79"/>
      <c r="C46" s="80"/>
      <c r="D46" s="81"/>
      <c r="E46" s="82"/>
      <c r="F46" s="83"/>
      <c r="G46" s="83"/>
      <c r="H46" s="83"/>
      <c r="I46" s="83"/>
      <c r="J46" s="84"/>
      <c r="K46" s="85"/>
    </row>
    <row r="47" spans="1:11" ht="15.75" customHeight="1">
      <c r="A47" s="31">
        <v>1</v>
      </c>
      <c r="B47" s="60" t="s">
        <v>398</v>
      </c>
      <c r="C47" s="53" t="s">
        <v>399</v>
      </c>
      <c r="D47" s="54">
        <v>25822</v>
      </c>
      <c r="E47" s="59" t="s">
        <v>72</v>
      </c>
      <c r="F47" s="56">
        <v>2</v>
      </c>
      <c r="G47" s="56">
        <v>21</v>
      </c>
      <c r="H47" s="56">
        <v>92</v>
      </c>
      <c r="I47" s="56">
        <v>21</v>
      </c>
      <c r="J47" s="57">
        <f>SUM(F47:I47)+1</f>
        <v>137</v>
      </c>
      <c r="K47" s="58">
        <v>414</v>
      </c>
    </row>
    <row r="48" spans="1:11" ht="15.75" customHeight="1">
      <c r="A48" s="31">
        <v>2</v>
      </c>
      <c r="B48" s="60" t="s">
        <v>400</v>
      </c>
      <c r="C48" s="53" t="s">
        <v>401</v>
      </c>
      <c r="D48" s="54">
        <v>26210</v>
      </c>
      <c r="E48" s="59" t="s">
        <v>72</v>
      </c>
      <c r="F48" s="56">
        <v>2</v>
      </c>
      <c r="G48" s="56">
        <v>3</v>
      </c>
      <c r="H48" s="56">
        <v>0</v>
      </c>
      <c r="I48" s="56">
        <v>0</v>
      </c>
      <c r="J48" s="57">
        <f>SUM(F48:I48)+1</f>
        <v>6</v>
      </c>
      <c r="K48" s="58">
        <v>85</v>
      </c>
    </row>
    <row r="49" spans="1:11" ht="15.75" customHeight="1">
      <c r="A49" s="31">
        <v>3</v>
      </c>
      <c r="B49" s="60" t="s">
        <v>402</v>
      </c>
      <c r="C49" s="53" t="s">
        <v>403</v>
      </c>
      <c r="D49" s="54">
        <v>28443</v>
      </c>
      <c r="E49" s="55" t="s">
        <v>86</v>
      </c>
      <c r="F49" s="56">
        <v>3</v>
      </c>
      <c r="G49" s="56">
        <v>14</v>
      </c>
      <c r="H49" s="56">
        <v>0</v>
      </c>
      <c r="I49" s="56">
        <v>0</v>
      </c>
      <c r="J49" s="57">
        <f>SUM(F49:I49)+1</f>
        <v>18</v>
      </c>
      <c r="K49" s="58">
        <v>409</v>
      </c>
    </row>
    <row r="50" spans="1:11" ht="15.75" customHeight="1">
      <c r="A50" s="31">
        <v>4</v>
      </c>
      <c r="B50" s="60" t="s">
        <v>404</v>
      </c>
      <c r="C50" s="53" t="s">
        <v>405</v>
      </c>
      <c r="D50" s="54">
        <v>28814</v>
      </c>
      <c r="E50" s="55" t="s">
        <v>86</v>
      </c>
      <c r="F50" s="56">
        <v>2</v>
      </c>
      <c r="G50" s="56">
        <v>0</v>
      </c>
      <c r="H50" s="56">
        <v>3</v>
      </c>
      <c r="I50" s="56">
        <v>0</v>
      </c>
      <c r="J50" s="57">
        <f>SUM(F50:I50)+1</f>
        <v>6</v>
      </c>
      <c r="K50" s="58">
        <v>33</v>
      </c>
    </row>
    <row r="51" spans="1:11" ht="15.75" customHeight="1">
      <c r="A51" s="31"/>
      <c r="B51" s="63" t="s">
        <v>392</v>
      </c>
      <c r="C51" s="64"/>
      <c r="D51" s="65"/>
      <c r="E51" s="66">
        <f>+A50</f>
        <v>4</v>
      </c>
      <c r="F51" s="66">
        <f t="shared" ref="F51:K51" si="3">SUM(F47:F50)</f>
        <v>9</v>
      </c>
      <c r="G51" s="66">
        <f t="shared" si="3"/>
        <v>38</v>
      </c>
      <c r="H51" s="66">
        <f t="shared" si="3"/>
        <v>95</v>
      </c>
      <c r="I51" s="66">
        <f t="shared" si="3"/>
        <v>21</v>
      </c>
      <c r="J51" s="66">
        <f t="shared" si="3"/>
        <v>167</v>
      </c>
      <c r="K51" s="67">
        <f t="shared" si="3"/>
        <v>941</v>
      </c>
    </row>
    <row r="52" spans="1:11" ht="15.75" customHeight="1">
      <c r="A52" s="31"/>
      <c r="B52" s="68"/>
      <c r="C52" s="69"/>
      <c r="D52" s="54"/>
      <c r="E52" s="70"/>
      <c r="F52" s="71"/>
      <c r="G52" s="71"/>
      <c r="H52" s="71"/>
      <c r="I52" s="71"/>
      <c r="J52" s="71"/>
      <c r="K52" s="72"/>
    </row>
    <row r="53" spans="1:11" ht="22.5" customHeight="1">
      <c r="A53" s="88"/>
      <c r="B53" s="89" t="s">
        <v>11</v>
      </c>
      <c r="C53" s="90"/>
      <c r="D53" s="74"/>
      <c r="E53" s="75"/>
      <c r="F53" s="76"/>
      <c r="G53" s="76"/>
      <c r="H53" s="76"/>
      <c r="I53" s="76"/>
      <c r="J53" s="77"/>
      <c r="K53" s="78"/>
    </row>
    <row r="54" spans="1:11" s="86" customFormat="1" ht="18.75">
      <c r="A54" s="44"/>
      <c r="B54" s="91"/>
      <c r="C54" s="92"/>
      <c r="D54" s="81"/>
      <c r="E54" s="82"/>
      <c r="F54" s="83"/>
      <c r="G54" s="83"/>
      <c r="H54" s="83"/>
      <c r="I54" s="83"/>
      <c r="J54" s="84"/>
      <c r="K54" s="85"/>
    </row>
    <row r="55" spans="1:11" ht="15.75" customHeight="1">
      <c r="A55" s="31">
        <v>1</v>
      </c>
      <c r="B55" s="60" t="s">
        <v>406</v>
      </c>
      <c r="C55" s="69" t="s">
        <v>407</v>
      </c>
      <c r="D55" s="93">
        <v>33682</v>
      </c>
      <c r="E55" s="55" t="s">
        <v>72</v>
      </c>
      <c r="F55" s="56">
        <v>0</v>
      </c>
      <c r="G55" s="56">
        <v>1</v>
      </c>
      <c r="H55" s="56">
        <v>0</v>
      </c>
      <c r="I55" s="56">
        <v>0</v>
      </c>
      <c r="J55" s="57">
        <f>SUM(F55:I55)+1</f>
        <v>2</v>
      </c>
      <c r="K55" s="58">
        <v>62</v>
      </c>
    </row>
    <row r="56" spans="1:11" ht="15.75" customHeight="1">
      <c r="A56" s="31">
        <v>2</v>
      </c>
      <c r="B56" s="251" t="s">
        <v>408</v>
      </c>
      <c r="C56" s="53" t="s">
        <v>409</v>
      </c>
      <c r="D56" s="93">
        <v>35717</v>
      </c>
      <c r="E56" s="55" t="s">
        <v>72</v>
      </c>
      <c r="F56" s="56">
        <v>0</v>
      </c>
      <c r="G56" s="56">
        <v>0</v>
      </c>
      <c r="H56" s="56">
        <v>0</v>
      </c>
      <c r="I56" s="56">
        <v>0</v>
      </c>
      <c r="J56" s="57">
        <f>SUM(F56:I56)+1</f>
        <v>1</v>
      </c>
      <c r="K56" s="58">
        <v>70</v>
      </c>
    </row>
    <row r="57" spans="1:11" ht="15.75" customHeight="1">
      <c r="A57" s="31"/>
      <c r="B57" s="63" t="s">
        <v>392</v>
      </c>
      <c r="C57" s="64"/>
      <c r="D57" s="65"/>
      <c r="E57" s="66">
        <f>+A56</f>
        <v>2</v>
      </c>
      <c r="F57" s="66">
        <f t="shared" ref="F57:K57" si="4">SUM(F55:F56)</f>
        <v>0</v>
      </c>
      <c r="G57" s="66">
        <f t="shared" si="4"/>
        <v>1</v>
      </c>
      <c r="H57" s="66">
        <f t="shared" si="4"/>
        <v>0</v>
      </c>
      <c r="I57" s="66">
        <f t="shared" si="4"/>
        <v>0</v>
      </c>
      <c r="J57" s="66">
        <f t="shared" si="4"/>
        <v>3</v>
      </c>
      <c r="K57" s="67">
        <f t="shared" si="4"/>
        <v>132</v>
      </c>
    </row>
    <row r="58" spans="1:11" ht="15.75" customHeight="1">
      <c r="A58" s="31"/>
      <c r="B58" s="94"/>
      <c r="C58" s="95"/>
      <c r="D58" s="65"/>
      <c r="E58" s="96"/>
      <c r="F58" s="97"/>
      <c r="G58" s="97"/>
      <c r="H58" s="97"/>
      <c r="I58" s="98"/>
      <c r="J58" s="99"/>
      <c r="K58" s="100"/>
    </row>
    <row r="59" spans="1:11" ht="22.5" customHeight="1">
      <c r="A59" s="88"/>
      <c r="B59" s="39" t="s">
        <v>12</v>
      </c>
      <c r="C59" s="101"/>
      <c r="D59" s="74"/>
      <c r="E59" s="75"/>
      <c r="F59" s="76"/>
      <c r="G59" s="76"/>
      <c r="H59" s="76"/>
      <c r="I59" s="102"/>
      <c r="J59" s="77"/>
      <c r="K59" s="78"/>
    </row>
    <row r="60" spans="1:11" s="86" customFormat="1" ht="18.75">
      <c r="A60" s="44"/>
      <c r="B60" s="79"/>
      <c r="C60" s="80"/>
      <c r="D60" s="81"/>
      <c r="E60" s="82"/>
      <c r="F60" s="83"/>
      <c r="G60" s="83"/>
      <c r="H60" s="83"/>
      <c r="I60" s="103"/>
      <c r="J60" s="84"/>
      <c r="K60" s="85"/>
    </row>
    <row r="61" spans="1:11" ht="15.75" customHeight="1">
      <c r="A61" s="31">
        <v>1</v>
      </c>
      <c r="B61" s="60" t="s">
        <v>410</v>
      </c>
      <c r="C61" s="53" t="s">
        <v>411</v>
      </c>
      <c r="D61" s="54">
        <v>42752</v>
      </c>
      <c r="E61" s="55" t="s">
        <v>72</v>
      </c>
      <c r="F61" s="56">
        <v>0</v>
      </c>
      <c r="G61" s="56">
        <v>12</v>
      </c>
      <c r="H61" s="56">
        <v>0</v>
      </c>
      <c r="I61" s="56">
        <v>0</v>
      </c>
      <c r="J61" s="57">
        <f t="shared" ref="J61:J71" si="5">SUM(F61:I61)+1</f>
        <v>13</v>
      </c>
      <c r="K61" s="58">
        <v>316</v>
      </c>
    </row>
    <row r="62" spans="1:11" ht="15.75" customHeight="1">
      <c r="A62" s="31">
        <v>2</v>
      </c>
      <c r="B62" s="60" t="s">
        <v>139</v>
      </c>
      <c r="C62" s="53" t="s">
        <v>412</v>
      </c>
      <c r="D62" s="54">
        <v>16225</v>
      </c>
      <c r="E62" s="55" t="s">
        <v>72</v>
      </c>
      <c r="F62" s="56">
        <v>1</v>
      </c>
      <c r="G62" s="56">
        <v>0</v>
      </c>
      <c r="H62" s="56">
        <v>0</v>
      </c>
      <c r="I62" s="56">
        <v>0</v>
      </c>
      <c r="J62" s="57">
        <f t="shared" si="5"/>
        <v>2</v>
      </c>
      <c r="K62" s="58">
        <v>303</v>
      </c>
    </row>
    <row r="63" spans="1:11" ht="15.75" customHeight="1">
      <c r="A63" s="31">
        <v>3</v>
      </c>
      <c r="B63" s="52" t="s">
        <v>413</v>
      </c>
      <c r="C63" s="53" t="s">
        <v>414</v>
      </c>
      <c r="D63" s="54">
        <v>19917</v>
      </c>
      <c r="E63" s="55" t="s">
        <v>72</v>
      </c>
      <c r="F63" s="56">
        <v>3</v>
      </c>
      <c r="G63" s="56">
        <v>4</v>
      </c>
      <c r="H63" s="56">
        <v>0</v>
      </c>
      <c r="I63" s="56">
        <v>0</v>
      </c>
      <c r="J63" s="57">
        <f t="shared" si="5"/>
        <v>8</v>
      </c>
      <c r="K63" s="58">
        <v>273</v>
      </c>
    </row>
    <row r="64" spans="1:11" ht="15.75" customHeight="1">
      <c r="A64" s="31">
        <v>4</v>
      </c>
      <c r="B64" s="52" t="s">
        <v>415</v>
      </c>
      <c r="C64" s="53" t="s">
        <v>416</v>
      </c>
      <c r="D64" s="54">
        <v>21001</v>
      </c>
      <c r="E64" s="55" t="s">
        <v>72</v>
      </c>
      <c r="F64" s="56">
        <v>3</v>
      </c>
      <c r="G64" s="56">
        <v>0</v>
      </c>
      <c r="H64" s="56">
        <v>0</v>
      </c>
      <c r="I64" s="56">
        <v>0</v>
      </c>
      <c r="J64" s="57">
        <f t="shared" si="5"/>
        <v>4</v>
      </c>
      <c r="K64" s="58">
        <v>160</v>
      </c>
    </row>
    <row r="65" spans="1:11" ht="15.75" customHeight="1">
      <c r="A65" s="31">
        <v>5</v>
      </c>
      <c r="B65" s="52" t="s">
        <v>417</v>
      </c>
      <c r="C65" s="53" t="s">
        <v>418</v>
      </c>
      <c r="D65" s="54">
        <v>23666</v>
      </c>
      <c r="E65" s="55" t="s">
        <v>72</v>
      </c>
      <c r="F65" s="56">
        <v>1</v>
      </c>
      <c r="G65" s="56">
        <v>0</v>
      </c>
      <c r="H65" s="56">
        <v>0</v>
      </c>
      <c r="I65" s="56">
        <v>0</v>
      </c>
      <c r="J65" s="57">
        <f t="shared" si="5"/>
        <v>2</v>
      </c>
      <c r="K65" s="58">
        <v>4</v>
      </c>
    </row>
    <row r="66" spans="1:11" ht="15.75" customHeight="1">
      <c r="A66" s="31">
        <v>6</v>
      </c>
      <c r="B66" s="52" t="s">
        <v>419</v>
      </c>
      <c r="C66" s="53" t="s">
        <v>420</v>
      </c>
      <c r="D66" s="54">
        <v>24973</v>
      </c>
      <c r="E66" s="55" t="s">
        <v>86</v>
      </c>
      <c r="F66" s="56">
        <v>1</v>
      </c>
      <c r="G66" s="56">
        <v>0</v>
      </c>
      <c r="H66" s="56">
        <v>0</v>
      </c>
      <c r="I66" s="56">
        <v>1</v>
      </c>
      <c r="J66" s="57">
        <f t="shared" si="5"/>
        <v>3</v>
      </c>
      <c r="K66" s="58">
        <v>53</v>
      </c>
    </row>
    <row r="67" spans="1:11" ht="15.75" customHeight="1">
      <c r="A67" s="31">
        <v>7</v>
      </c>
      <c r="B67" s="52" t="s">
        <v>421</v>
      </c>
      <c r="C67" s="53" t="s">
        <v>422</v>
      </c>
      <c r="D67" s="54">
        <v>30204</v>
      </c>
      <c r="E67" s="55" t="s">
        <v>72</v>
      </c>
      <c r="F67" s="56">
        <v>3</v>
      </c>
      <c r="G67" s="56">
        <v>0</v>
      </c>
      <c r="H67" s="56">
        <v>0</v>
      </c>
      <c r="I67" s="56">
        <v>0</v>
      </c>
      <c r="J67" s="57">
        <f t="shared" si="5"/>
        <v>4</v>
      </c>
      <c r="K67" s="58">
        <v>100</v>
      </c>
    </row>
    <row r="68" spans="1:11" ht="15.75" customHeight="1">
      <c r="A68" s="31">
        <v>8</v>
      </c>
      <c r="B68" s="52" t="s">
        <v>147</v>
      </c>
      <c r="C68" s="53" t="s">
        <v>38</v>
      </c>
      <c r="D68" s="54">
        <v>31413</v>
      </c>
      <c r="E68" s="55" t="s">
        <v>72</v>
      </c>
      <c r="F68" s="56">
        <v>2</v>
      </c>
      <c r="G68" s="56">
        <v>3</v>
      </c>
      <c r="H68" s="56">
        <v>5</v>
      </c>
      <c r="I68" s="56">
        <v>0</v>
      </c>
      <c r="J68" s="57">
        <f t="shared" si="5"/>
        <v>11</v>
      </c>
      <c r="K68" s="58">
        <v>180</v>
      </c>
    </row>
    <row r="69" spans="1:11" ht="15.75" customHeight="1">
      <c r="A69" s="31">
        <v>9</v>
      </c>
      <c r="B69" s="52" t="s">
        <v>149</v>
      </c>
      <c r="C69" s="53" t="s">
        <v>423</v>
      </c>
      <c r="D69" s="54">
        <v>34213</v>
      </c>
      <c r="E69" s="55" t="s">
        <v>72</v>
      </c>
      <c r="F69" s="56">
        <v>3</v>
      </c>
      <c r="G69" s="56">
        <v>0</v>
      </c>
      <c r="H69" s="56">
        <v>0</v>
      </c>
      <c r="I69" s="56">
        <v>0</v>
      </c>
      <c r="J69" s="57">
        <f t="shared" si="5"/>
        <v>4</v>
      </c>
      <c r="K69" s="58">
        <v>138</v>
      </c>
    </row>
    <row r="70" spans="1:11" ht="15.75" customHeight="1">
      <c r="A70" s="31">
        <v>10</v>
      </c>
      <c r="B70" s="52" t="s">
        <v>424</v>
      </c>
      <c r="C70" s="53" t="s">
        <v>387</v>
      </c>
      <c r="D70" s="54">
        <v>34627</v>
      </c>
      <c r="E70" s="55" t="s">
        <v>72</v>
      </c>
      <c r="F70" s="56">
        <v>4</v>
      </c>
      <c r="G70" s="56">
        <v>0</v>
      </c>
      <c r="H70" s="56">
        <v>0</v>
      </c>
      <c r="I70" s="56">
        <v>0</v>
      </c>
      <c r="J70" s="57">
        <f t="shared" si="5"/>
        <v>5</v>
      </c>
      <c r="K70" s="58">
        <v>118</v>
      </c>
    </row>
    <row r="71" spans="1:11" ht="15.75" customHeight="1">
      <c r="A71" s="31">
        <v>11</v>
      </c>
      <c r="B71" s="52" t="s">
        <v>425</v>
      </c>
      <c r="C71" s="53" t="s">
        <v>426</v>
      </c>
      <c r="D71" s="54">
        <v>34884</v>
      </c>
      <c r="E71" s="55" t="s">
        <v>72</v>
      </c>
      <c r="F71" s="56">
        <v>3</v>
      </c>
      <c r="G71" s="56">
        <v>0</v>
      </c>
      <c r="H71" s="56">
        <v>0</v>
      </c>
      <c r="I71" s="56">
        <v>0</v>
      </c>
      <c r="J71" s="57">
        <f t="shared" si="5"/>
        <v>4</v>
      </c>
      <c r="K71" s="58">
        <v>111</v>
      </c>
    </row>
    <row r="72" spans="1:11" ht="15.75" customHeight="1">
      <c r="A72" s="31"/>
      <c r="B72" s="63" t="s">
        <v>392</v>
      </c>
      <c r="C72" s="64"/>
      <c r="D72" s="65"/>
      <c r="E72" s="66">
        <f>+A71</f>
        <v>11</v>
      </c>
      <c r="F72" s="66">
        <f t="shared" ref="F72:K72" si="6">SUM(F61:F71)</f>
        <v>24</v>
      </c>
      <c r="G72" s="66">
        <f t="shared" si="6"/>
        <v>19</v>
      </c>
      <c r="H72" s="66">
        <f t="shared" si="6"/>
        <v>5</v>
      </c>
      <c r="I72" s="66">
        <f t="shared" si="6"/>
        <v>1</v>
      </c>
      <c r="J72" s="66">
        <f t="shared" si="6"/>
        <v>60</v>
      </c>
      <c r="K72" s="67">
        <f t="shared" si="6"/>
        <v>1756</v>
      </c>
    </row>
    <row r="73" spans="1:11" ht="15.75" customHeight="1" thickBot="1">
      <c r="A73" s="104"/>
      <c r="B73" s="105"/>
      <c r="C73" s="105"/>
      <c r="D73" s="106"/>
      <c r="E73" s="106"/>
      <c r="F73" s="107"/>
      <c r="G73" s="107"/>
      <c r="H73" s="107"/>
      <c r="I73" s="107"/>
      <c r="J73" s="108"/>
      <c r="K73" s="109"/>
    </row>
    <row r="74" spans="1:11" ht="15.75" customHeight="1">
      <c r="A74" s="110"/>
      <c r="B74" s="111"/>
      <c r="C74" s="111"/>
      <c r="D74" s="112"/>
      <c r="E74" s="112"/>
      <c r="F74" s="113"/>
      <c r="G74" s="113"/>
      <c r="H74" s="113"/>
      <c r="I74" s="113"/>
      <c r="J74" s="114"/>
      <c r="K74" s="114"/>
    </row>
    <row r="75" spans="1:11" ht="15.75" customHeight="1">
      <c r="A75" s="115"/>
      <c r="B75" s="116"/>
      <c r="C75" s="116"/>
      <c r="D75" s="117"/>
      <c r="E75" s="117"/>
      <c r="F75" s="118"/>
      <c r="G75" s="118"/>
      <c r="H75" s="118"/>
      <c r="I75" s="118"/>
      <c r="J75" s="119"/>
      <c r="K75" s="119"/>
    </row>
    <row r="76" spans="1:11" ht="9" customHeight="1">
      <c r="A76" s="5"/>
      <c r="B76" s="6"/>
      <c r="C76" s="6"/>
      <c r="D76" s="120"/>
      <c r="E76" s="120"/>
      <c r="F76" s="121"/>
      <c r="G76" s="121"/>
      <c r="H76" s="121"/>
      <c r="I76" s="121"/>
      <c r="J76" s="121"/>
      <c r="K76" s="121"/>
    </row>
    <row r="77" spans="1:11" ht="29.25">
      <c r="A77" s="6" t="s">
        <v>330</v>
      </c>
      <c r="B77" s="6"/>
      <c r="C77" s="6"/>
      <c r="D77" s="120"/>
      <c r="E77" s="120"/>
      <c r="F77" s="122"/>
      <c r="G77" s="122"/>
      <c r="H77" s="122"/>
      <c r="I77" s="122"/>
      <c r="J77" s="122"/>
      <c r="K77" s="122"/>
    </row>
    <row r="78" spans="1:11" ht="29.25">
      <c r="A78" s="8" t="str">
        <f>+A4</f>
        <v>Datos al 31 de diciembre de 1999</v>
      </c>
      <c r="B78" s="6"/>
      <c r="C78" s="6"/>
      <c r="D78" s="123"/>
      <c r="E78" s="123"/>
      <c r="F78" s="124"/>
      <c r="G78" s="124"/>
      <c r="H78" s="124"/>
      <c r="I78" s="124"/>
      <c r="J78" s="124"/>
      <c r="K78" s="124"/>
    </row>
    <row r="79" spans="1:11" s="86" customFormat="1" ht="15" customHeight="1">
      <c r="A79" s="125"/>
      <c r="B79" s="126"/>
      <c r="C79" s="126"/>
      <c r="D79" s="127"/>
      <c r="E79" s="127"/>
      <c r="F79" s="125"/>
      <c r="G79" s="125"/>
      <c r="H79" s="125"/>
      <c r="I79" s="125"/>
      <c r="J79" s="125"/>
      <c r="K79" s="125"/>
    </row>
    <row r="80" spans="1:11" s="86" customFormat="1" ht="15" customHeight="1" thickBot="1">
      <c r="A80" s="125"/>
      <c r="B80" s="126"/>
      <c r="C80" s="126"/>
      <c r="D80" s="127"/>
      <c r="E80" s="127"/>
      <c r="F80" s="125"/>
      <c r="G80" s="125"/>
      <c r="H80" s="125"/>
      <c r="I80" s="125"/>
      <c r="J80" s="125"/>
      <c r="K80" s="125"/>
    </row>
    <row r="81" spans="1:11" ht="24" customHeight="1">
      <c r="A81" s="15"/>
      <c r="B81" s="16"/>
      <c r="C81" s="16" t="s">
        <v>332</v>
      </c>
      <c r="D81" s="17" t="s">
        <v>333</v>
      </c>
      <c r="E81" s="17" t="s">
        <v>334</v>
      </c>
      <c r="F81" s="18"/>
      <c r="G81" s="17"/>
      <c r="H81" s="18" t="s">
        <v>335</v>
      </c>
      <c r="I81" s="17" t="s">
        <v>336</v>
      </c>
      <c r="J81" s="18" t="s">
        <v>337</v>
      </c>
      <c r="K81" s="19" t="s">
        <v>337</v>
      </c>
    </row>
    <row r="82" spans="1:11" ht="24" customHeight="1">
      <c r="A82" s="20"/>
      <c r="B82" s="21"/>
      <c r="C82" s="21" t="s">
        <v>338</v>
      </c>
      <c r="D82" s="22" t="s">
        <v>339</v>
      </c>
      <c r="E82" s="23" t="s">
        <v>340</v>
      </c>
      <c r="F82" s="22" t="s">
        <v>341</v>
      </c>
      <c r="G82" s="22"/>
      <c r="H82" s="22" t="s">
        <v>342</v>
      </c>
      <c r="I82" s="23" t="s">
        <v>343</v>
      </c>
      <c r="J82" s="23" t="s">
        <v>338</v>
      </c>
      <c r="K82" s="24" t="s">
        <v>344</v>
      </c>
    </row>
    <row r="83" spans="1:11" ht="24" customHeight="1" thickBot="1">
      <c r="A83" s="25" t="s">
        <v>60</v>
      </c>
      <c r="B83" s="26" t="s">
        <v>345</v>
      </c>
      <c r="C83" s="27" t="s">
        <v>346</v>
      </c>
      <c r="D83" s="28" t="s">
        <v>347</v>
      </c>
      <c r="E83" s="29" t="s">
        <v>348</v>
      </c>
      <c r="F83" s="29" t="s">
        <v>349</v>
      </c>
      <c r="G83" s="28" t="s">
        <v>350</v>
      </c>
      <c r="H83" s="28" t="s">
        <v>351</v>
      </c>
      <c r="I83" s="29" t="s">
        <v>271</v>
      </c>
      <c r="J83" s="28" t="s">
        <v>343</v>
      </c>
      <c r="K83" s="30" t="s">
        <v>352</v>
      </c>
    </row>
    <row r="84" spans="1:11" ht="15" customHeight="1">
      <c r="A84" s="31"/>
      <c r="B84" s="94"/>
      <c r="C84" s="94"/>
      <c r="D84" s="128"/>
      <c r="E84" s="128"/>
      <c r="F84" s="97"/>
      <c r="G84" s="97"/>
      <c r="H84" s="97"/>
      <c r="I84" s="97"/>
      <c r="J84" s="99"/>
      <c r="K84" s="100"/>
    </row>
    <row r="85" spans="1:11" ht="22.5" customHeight="1">
      <c r="A85" s="88"/>
      <c r="B85" s="89" t="s">
        <v>14</v>
      </c>
      <c r="C85" s="89"/>
      <c r="D85" s="129"/>
      <c r="E85" s="129"/>
      <c r="F85" s="76"/>
      <c r="G85" s="76"/>
      <c r="H85" s="76"/>
      <c r="I85" s="76"/>
      <c r="J85" s="77"/>
      <c r="K85" s="78"/>
    </row>
    <row r="86" spans="1:11" s="86" customFormat="1" ht="18.75">
      <c r="A86" s="44"/>
      <c r="B86" s="91"/>
      <c r="C86" s="130"/>
      <c r="D86" s="131"/>
      <c r="E86" s="132"/>
      <c r="F86" s="83"/>
      <c r="G86" s="83"/>
      <c r="H86" s="83"/>
      <c r="I86" s="83"/>
      <c r="J86" s="84"/>
      <c r="K86" s="85"/>
    </row>
    <row r="87" spans="1:11" ht="15.75" customHeight="1">
      <c r="A87" s="31">
        <v>1</v>
      </c>
      <c r="B87" s="52" t="s">
        <v>190</v>
      </c>
      <c r="C87" s="133" t="s">
        <v>427</v>
      </c>
      <c r="D87" s="134">
        <v>26115</v>
      </c>
      <c r="E87" s="55" t="s">
        <v>72</v>
      </c>
      <c r="F87" s="56">
        <v>2</v>
      </c>
      <c r="G87" s="56">
        <v>0</v>
      </c>
      <c r="H87" s="56">
        <v>0</v>
      </c>
      <c r="I87" s="56">
        <v>0</v>
      </c>
      <c r="J87" s="57">
        <f>SUM(F87:I87)+1</f>
        <v>3</v>
      </c>
      <c r="K87" s="58">
        <v>294</v>
      </c>
    </row>
    <row r="88" spans="1:11" ht="15.75" customHeight="1">
      <c r="A88" s="31">
        <v>2</v>
      </c>
      <c r="B88" s="60" t="s">
        <v>428</v>
      </c>
      <c r="C88" s="133" t="s">
        <v>429</v>
      </c>
      <c r="D88" s="134">
        <v>27880</v>
      </c>
      <c r="E88" s="55" t="s">
        <v>72</v>
      </c>
      <c r="F88" s="56">
        <v>1</v>
      </c>
      <c r="G88" s="56">
        <v>1</v>
      </c>
      <c r="H88" s="56">
        <v>0</v>
      </c>
      <c r="I88" s="56">
        <v>0</v>
      </c>
      <c r="J88" s="57">
        <f>SUM(F88:I88)+1</f>
        <v>3</v>
      </c>
      <c r="K88" s="58">
        <v>305</v>
      </c>
    </row>
    <row r="89" spans="1:11" ht="15.75" customHeight="1">
      <c r="A89" s="31"/>
      <c r="B89" s="63" t="s">
        <v>392</v>
      </c>
      <c r="C89" s="135"/>
      <c r="D89" s="136"/>
      <c r="E89" s="66">
        <f>+A88</f>
        <v>2</v>
      </c>
      <c r="F89" s="66">
        <f t="shared" ref="F89:K89" si="7">SUM(F87:F88)</f>
        <v>3</v>
      </c>
      <c r="G89" s="66">
        <f t="shared" si="7"/>
        <v>1</v>
      </c>
      <c r="H89" s="66">
        <f t="shared" si="7"/>
        <v>0</v>
      </c>
      <c r="I89" s="66">
        <f t="shared" si="7"/>
        <v>0</v>
      </c>
      <c r="J89" s="66">
        <f t="shared" si="7"/>
        <v>6</v>
      </c>
      <c r="K89" s="67">
        <f t="shared" si="7"/>
        <v>599</v>
      </c>
    </row>
    <row r="90" spans="1:11" ht="15" customHeight="1">
      <c r="A90" s="31"/>
      <c r="B90" s="94"/>
      <c r="C90" s="137"/>
      <c r="D90" s="138"/>
      <c r="E90" s="139"/>
      <c r="F90" s="140"/>
      <c r="G90" s="140"/>
      <c r="H90" s="140"/>
      <c r="I90" s="98"/>
      <c r="J90" s="141"/>
      <c r="K90" s="142"/>
    </row>
    <row r="91" spans="1:11" ht="22.5" customHeight="1">
      <c r="A91" s="88"/>
      <c r="B91" s="39" t="s">
        <v>15</v>
      </c>
      <c r="C91" s="143"/>
      <c r="D91" s="144"/>
      <c r="E91" s="145"/>
      <c r="F91" s="76"/>
      <c r="G91" s="76"/>
      <c r="H91" s="76"/>
      <c r="I91" s="76"/>
      <c r="J91" s="146"/>
      <c r="K91" s="147"/>
    </row>
    <row r="92" spans="1:11" s="86" customFormat="1" ht="15" customHeight="1">
      <c r="A92" s="44"/>
      <c r="B92" s="79"/>
      <c r="C92" s="148"/>
      <c r="D92" s="149"/>
      <c r="E92" s="150"/>
      <c r="F92" s="83"/>
      <c r="G92" s="83"/>
      <c r="H92" s="83"/>
      <c r="I92" s="83"/>
      <c r="J92" s="151"/>
      <c r="K92" s="152"/>
    </row>
    <row r="93" spans="1:11" ht="15.75" customHeight="1">
      <c r="A93" s="31">
        <v>1</v>
      </c>
      <c r="B93" s="52" t="s">
        <v>430</v>
      </c>
      <c r="C93" s="153" t="s">
        <v>431</v>
      </c>
      <c r="D93" s="134">
        <v>33141</v>
      </c>
      <c r="E93" s="55" t="s">
        <v>86</v>
      </c>
      <c r="F93" s="56">
        <v>1</v>
      </c>
      <c r="G93" s="56">
        <v>0</v>
      </c>
      <c r="H93" s="56">
        <v>0</v>
      </c>
      <c r="I93" s="56">
        <v>23</v>
      </c>
      <c r="J93" s="57">
        <f>SUM(F93:I93)+1</f>
        <v>25</v>
      </c>
      <c r="K93" s="58">
        <v>58</v>
      </c>
    </row>
    <row r="94" spans="1:11" ht="15.75" customHeight="1">
      <c r="A94" s="31">
        <v>2</v>
      </c>
      <c r="B94" s="52" t="s">
        <v>195</v>
      </c>
      <c r="C94" s="153" t="s">
        <v>432</v>
      </c>
      <c r="D94" s="134">
        <v>34222</v>
      </c>
      <c r="E94" s="55" t="s">
        <v>72</v>
      </c>
      <c r="F94" s="56">
        <v>1</v>
      </c>
      <c r="G94" s="56">
        <v>0</v>
      </c>
      <c r="H94" s="56">
        <v>0</v>
      </c>
      <c r="I94" s="56">
        <v>16</v>
      </c>
      <c r="J94" s="57">
        <f>SUM(F94:I94)+1</f>
        <v>18</v>
      </c>
      <c r="K94" s="58">
        <v>40</v>
      </c>
    </row>
    <row r="95" spans="1:11" ht="15.75" customHeight="1">
      <c r="A95" s="31"/>
      <c r="B95" s="63" t="s">
        <v>392</v>
      </c>
      <c r="C95" s="135"/>
      <c r="D95" s="136"/>
      <c r="E95" s="66">
        <f>+A94</f>
        <v>2</v>
      </c>
      <c r="F95" s="66">
        <f t="shared" ref="F95:K95" si="8">SUM(F93:F94)</f>
        <v>2</v>
      </c>
      <c r="G95" s="66">
        <f t="shared" si="8"/>
        <v>0</v>
      </c>
      <c r="H95" s="66">
        <f t="shared" si="8"/>
        <v>0</v>
      </c>
      <c r="I95" s="66">
        <f t="shared" si="8"/>
        <v>39</v>
      </c>
      <c r="J95" s="66">
        <f t="shared" si="8"/>
        <v>43</v>
      </c>
      <c r="K95" s="67">
        <f t="shared" si="8"/>
        <v>98</v>
      </c>
    </row>
    <row r="96" spans="1:11" ht="15" customHeight="1">
      <c r="A96" s="31"/>
      <c r="B96" s="154"/>
      <c r="C96" s="133"/>
      <c r="D96" s="138"/>
      <c r="E96" s="155"/>
      <c r="F96" s="156"/>
      <c r="G96" s="157"/>
      <c r="H96" s="157"/>
      <c r="I96" s="157"/>
      <c r="J96" s="158"/>
      <c r="K96" s="159"/>
    </row>
    <row r="97" spans="1:11" ht="22.5" customHeight="1">
      <c r="A97" s="160"/>
      <c r="B97" s="89" t="s">
        <v>16</v>
      </c>
      <c r="C97" s="143"/>
      <c r="D97" s="161"/>
      <c r="E97" s="162"/>
      <c r="F97" s="163"/>
      <c r="G97" s="163"/>
      <c r="H97" s="163"/>
      <c r="I97" s="164"/>
      <c r="J97" s="165"/>
      <c r="K97" s="166"/>
    </row>
    <row r="98" spans="1:11" s="86" customFormat="1" ht="15" customHeight="1">
      <c r="A98" s="167"/>
      <c r="B98" s="168"/>
      <c r="C98" s="148"/>
      <c r="D98" s="169"/>
      <c r="E98" s="170"/>
      <c r="F98" s="171"/>
      <c r="G98" s="171"/>
      <c r="H98" s="171"/>
      <c r="I98" s="172"/>
      <c r="J98" s="173"/>
      <c r="K98" s="174"/>
    </row>
    <row r="99" spans="1:11" ht="15.75" customHeight="1">
      <c r="A99" s="31">
        <v>1</v>
      </c>
      <c r="B99" s="60" t="s">
        <v>212</v>
      </c>
      <c r="C99" s="133" t="s">
        <v>433</v>
      </c>
      <c r="D99" s="134">
        <v>24960</v>
      </c>
      <c r="E99" s="55" t="s">
        <v>86</v>
      </c>
      <c r="F99" s="56">
        <v>3</v>
      </c>
      <c r="G99" s="56">
        <v>0</v>
      </c>
      <c r="H99" s="56">
        <v>0</v>
      </c>
      <c r="I99" s="56">
        <v>0</v>
      </c>
      <c r="J99" s="57">
        <f t="shared" ref="J99:J104" si="9">SUM(F99:I99)+1</f>
        <v>4</v>
      </c>
      <c r="K99" s="58">
        <v>78</v>
      </c>
    </row>
    <row r="100" spans="1:11" ht="15.75" customHeight="1">
      <c r="A100" s="31">
        <v>2</v>
      </c>
      <c r="B100" s="52" t="s">
        <v>214</v>
      </c>
      <c r="C100" s="133" t="s">
        <v>434</v>
      </c>
      <c r="D100" s="134">
        <v>26054</v>
      </c>
      <c r="E100" s="55" t="s">
        <v>72</v>
      </c>
      <c r="F100" s="56">
        <v>2</v>
      </c>
      <c r="G100" s="56">
        <v>0</v>
      </c>
      <c r="H100" s="56">
        <v>0</v>
      </c>
      <c r="I100" s="56">
        <v>7</v>
      </c>
      <c r="J100" s="57">
        <f t="shared" si="9"/>
        <v>10</v>
      </c>
      <c r="K100" s="58">
        <v>49</v>
      </c>
    </row>
    <row r="101" spans="1:11" ht="15.75" customHeight="1">
      <c r="A101" s="31">
        <v>3</v>
      </c>
      <c r="B101" s="52" t="s">
        <v>435</v>
      </c>
      <c r="C101" s="153" t="s">
        <v>436</v>
      </c>
      <c r="D101" s="134">
        <v>31408</v>
      </c>
      <c r="E101" s="55" t="s">
        <v>86</v>
      </c>
      <c r="F101" s="56">
        <v>0</v>
      </c>
      <c r="G101" s="56">
        <v>0</v>
      </c>
      <c r="H101" s="56">
        <v>0</v>
      </c>
      <c r="I101" s="56">
        <v>1</v>
      </c>
      <c r="J101" s="57">
        <f t="shared" si="9"/>
        <v>2</v>
      </c>
      <c r="K101" s="58">
        <v>30</v>
      </c>
    </row>
    <row r="102" spans="1:11" ht="15.75" customHeight="1">
      <c r="A102" s="31">
        <v>4</v>
      </c>
      <c r="B102" s="52" t="s">
        <v>216</v>
      </c>
      <c r="C102" s="133" t="s">
        <v>437</v>
      </c>
      <c r="D102" s="134">
        <v>31875</v>
      </c>
      <c r="E102" s="55" t="s">
        <v>86</v>
      </c>
      <c r="F102" s="56">
        <v>2</v>
      </c>
      <c r="G102" s="56">
        <v>0</v>
      </c>
      <c r="H102" s="56">
        <v>0</v>
      </c>
      <c r="I102" s="56">
        <v>3</v>
      </c>
      <c r="J102" s="57">
        <f t="shared" si="9"/>
        <v>6</v>
      </c>
      <c r="K102" s="58">
        <v>36</v>
      </c>
    </row>
    <row r="103" spans="1:11" ht="15.75" customHeight="1">
      <c r="A103" s="31">
        <v>5</v>
      </c>
      <c r="B103" s="60" t="s">
        <v>438</v>
      </c>
      <c r="C103" s="133" t="s">
        <v>439</v>
      </c>
      <c r="D103" s="134">
        <v>34121</v>
      </c>
      <c r="E103" s="55" t="s">
        <v>72</v>
      </c>
      <c r="F103" s="56">
        <v>2</v>
      </c>
      <c r="G103" s="56">
        <v>0</v>
      </c>
      <c r="H103" s="56">
        <v>0</v>
      </c>
      <c r="I103" s="56">
        <v>0</v>
      </c>
      <c r="J103" s="57">
        <f t="shared" si="9"/>
        <v>3</v>
      </c>
      <c r="K103" s="58">
        <v>22</v>
      </c>
    </row>
    <row r="104" spans="1:11" ht="15.75" customHeight="1">
      <c r="A104" s="31">
        <v>6</v>
      </c>
      <c r="B104" s="52" t="s">
        <v>218</v>
      </c>
      <c r="C104" s="133" t="s">
        <v>440</v>
      </c>
      <c r="D104" s="134">
        <v>34738</v>
      </c>
      <c r="E104" s="55" t="s">
        <v>86</v>
      </c>
      <c r="F104" s="56">
        <v>1</v>
      </c>
      <c r="G104" s="56">
        <v>0</v>
      </c>
      <c r="H104" s="56">
        <v>0</v>
      </c>
      <c r="I104" s="56">
        <v>15</v>
      </c>
      <c r="J104" s="57">
        <f t="shared" si="9"/>
        <v>17</v>
      </c>
      <c r="K104" s="58">
        <v>43</v>
      </c>
    </row>
    <row r="105" spans="1:11" ht="15.75" customHeight="1">
      <c r="A105" s="31"/>
      <c r="B105" s="63" t="s">
        <v>392</v>
      </c>
      <c r="C105" s="135"/>
      <c r="D105" s="136"/>
      <c r="E105" s="66">
        <f>+A104</f>
        <v>6</v>
      </c>
      <c r="F105" s="66">
        <f t="shared" ref="F105:K105" si="10">SUM(F99:F104)</f>
        <v>10</v>
      </c>
      <c r="G105" s="66">
        <f t="shared" si="10"/>
        <v>0</v>
      </c>
      <c r="H105" s="66">
        <f t="shared" si="10"/>
        <v>0</v>
      </c>
      <c r="I105" s="66">
        <f t="shared" si="10"/>
        <v>26</v>
      </c>
      <c r="J105" s="66">
        <f t="shared" si="10"/>
        <v>42</v>
      </c>
      <c r="K105" s="67">
        <f t="shared" si="10"/>
        <v>258</v>
      </c>
    </row>
    <row r="106" spans="1:11" ht="15" customHeight="1">
      <c r="A106" s="31"/>
      <c r="B106" s="175"/>
      <c r="C106" s="137"/>
      <c r="D106" s="136"/>
      <c r="E106" s="176"/>
      <c r="F106" s="177"/>
      <c r="G106" s="178"/>
      <c r="H106" s="178"/>
      <c r="I106" s="178"/>
      <c r="J106" s="178"/>
      <c r="K106" s="179"/>
    </row>
    <row r="107" spans="1:11" ht="22.5" customHeight="1">
      <c r="A107" s="160"/>
      <c r="B107" s="39" t="s">
        <v>17</v>
      </c>
      <c r="C107" s="143"/>
      <c r="D107" s="161"/>
      <c r="E107" s="162"/>
      <c r="F107" s="163"/>
      <c r="G107" s="163"/>
      <c r="H107" s="163"/>
      <c r="I107" s="163"/>
      <c r="J107" s="165"/>
      <c r="K107" s="166"/>
    </row>
    <row r="108" spans="1:11" s="86" customFormat="1" ht="15" customHeight="1">
      <c r="A108" s="167"/>
      <c r="B108" s="168"/>
      <c r="C108" s="148"/>
      <c r="D108" s="169"/>
      <c r="E108" s="170"/>
      <c r="F108" s="171"/>
      <c r="G108" s="171"/>
      <c r="H108" s="171"/>
      <c r="I108" s="171"/>
      <c r="J108" s="173"/>
      <c r="K108" s="174"/>
    </row>
    <row r="109" spans="1:11" ht="15.75" customHeight="1">
      <c r="A109" s="31">
        <v>1</v>
      </c>
      <c r="B109" s="52" t="s">
        <v>441</v>
      </c>
      <c r="C109" s="133" t="s">
        <v>442</v>
      </c>
      <c r="D109" s="134">
        <v>33791</v>
      </c>
      <c r="E109" s="55" t="s">
        <v>72</v>
      </c>
      <c r="F109" s="56">
        <v>2</v>
      </c>
      <c r="G109" s="56">
        <v>0</v>
      </c>
      <c r="H109" s="56">
        <v>2</v>
      </c>
      <c r="I109" s="56">
        <v>0</v>
      </c>
      <c r="J109" s="57">
        <f t="shared" ref="J109:J121" si="11">SUM(F109:I109)+1</f>
        <v>5</v>
      </c>
      <c r="K109" s="58">
        <v>16</v>
      </c>
    </row>
    <row r="110" spans="1:11" ht="15.75" customHeight="1">
      <c r="A110" s="31">
        <v>2</v>
      </c>
      <c r="B110" s="52" t="s">
        <v>443</v>
      </c>
      <c r="C110" s="133" t="s">
        <v>444</v>
      </c>
      <c r="D110" s="134">
        <v>33868</v>
      </c>
      <c r="E110" s="55" t="s">
        <v>86</v>
      </c>
      <c r="F110" s="56">
        <v>0</v>
      </c>
      <c r="G110" s="56">
        <v>0</v>
      </c>
      <c r="H110" s="56">
        <v>1</v>
      </c>
      <c r="I110" s="56">
        <v>0</v>
      </c>
      <c r="J110" s="57">
        <f t="shared" si="11"/>
        <v>2</v>
      </c>
      <c r="K110" s="58">
        <v>5</v>
      </c>
    </row>
    <row r="111" spans="1:11" ht="15.75" customHeight="1">
      <c r="A111" s="31">
        <v>3</v>
      </c>
      <c r="B111" s="52" t="s">
        <v>445</v>
      </c>
      <c r="C111" s="133" t="s">
        <v>446</v>
      </c>
      <c r="D111" s="134">
        <v>33872</v>
      </c>
      <c r="E111" s="59" t="s">
        <v>447</v>
      </c>
      <c r="F111" s="56">
        <v>0</v>
      </c>
      <c r="G111" s="56">
        <v>1</v>
      </c>
      <c r="H111" s="56">
        <v>1</v>
      </c>
      <c r="I111" s="56">
        <v>0</v>
      </c>
      <c r="J111" s="57">
        <f t="shared" si="11"/>
        <v>3</v>
      </c>
      <c r="K111" s="58">
        <v>3</v>
      </c>
    </row>
    <row r="112" spans="1:11" ht="15.75" customHeight="1">
      <c r="A112" s="180">
        <v>4</v>
      </c>
      <c r="B112" s="181" t="s">
        <v>448</v>
      </c>
      <c r="C112" s="182" t="s">
        <v>449</v>
      </c>
      <c r="D112" s="183">
        <v>33890</v>
      </c>
      <c r="E112" s="184" t="s">
        <v>86</v>
      </c>
      <c r="F112" s="185">
        <v>1</v>
      </c>
      <c r="G112" s="185">
        <v>0</v>
      </c>
      <c r="H112" s="185">
        <v>0</v>
      </c>
      <c r="I112" s="185">
        <v>0</v>
      </c>
      <c r="J112" s="186">
        <f t="shared" si="11"/>
        <v>2</v>
      </c>
      <c r="K112" s="187">
        <v>3</v>
      </c>
    </row>
    <row r="113" spans="1:11" ht="15.75" customHeight="1">
      <c r="A113" s="31">
        <v>5</v>
      </c>
      <c r="B113" s="52" t="s">
        <v>223</v>
      </c>
      <c r="C113" s="133" t="s">
        <v>450</v>
      </c>
      <c r="D113" s="134">
        <v>33935</v>
      </c>
      <c r="E113" s="55" t="s">
        <v>72</v>
      </c>
      <c r="F113" s="56">
        <v>1</v>
      </c>
      <c r="G113" s="56">
        <v>0</v>
      </c>
      <c r="H113" s="56">
        <v>1</v>
      </c>
      <c r="I113" s="56">
        <v>0</v>
      </c>
      <c r="J113" s="57">
        <f t="shared" si="11"/>
        <v>3</v>
      </c>
      <c r="K113" s="58">
        <v>6</v>
      </c>
    </row>
    <row r="114" spans="1:11" ht="15.75" customHeight="1">
      <c r="A114" s="31">
        <v>6</v>
      </c>
      <c r="B114" s="60" t="s">
        <v>225</v>
      </c>
      <c r="C114" s="153" t="s">
        <v>451</v>
      </c>
      <c r="D114" s="134">
        <v>33940</v>
      </c>
      <c r="E114" s="55" t="s">
        <v>72</v>
      </c>
      <c r="F114" s="56">
        <v>2</v>
      </c>
      <c r="G114" s="56">
        <v>1</v>
      </c>
      <c r="H114" s="56">
        <v>1</v>
      </c>
      <c r="I114" s="56">
        <v>0</v>
      </c>
      <c r="J114" s="57">
        <f t="shared" si="11"/>
        <v>5</v>
      </c>
      <c r="K114" s="58">
        <v>33</v>
      </c>
    </row>
    <row r="115" spans="1:11" ht="15.75" customHeight="1">
      <c r="A115" s="31">
        <v>7</v>
      </c>
      <c r="B115" s="52" t="s">
        <v>452</v>
      </c>
      <c r="C115" s="133" t="s">
        <v>47</v>
      </c>
      <c r="D115" s="134">
        <v>33954</v>
      </c>
      <c r="E115" s="55" t="s">
        <v>86</v>
      </c>
      <c r="F115" s="56">
        <v>1</v>
      </c>
      <c r="G115" s="56">
        <v>0</v>
      </c>
      <c r="H115" s="56">
        <v>1</v>
      </c>
      <c r="I115" s="56">
        <v>0</v>
      </c>
      <c r="J115" s="57">
        <f t="shared" si="11"/>
        <v>3</v>
      </c>
      <c r="K115" s="58">
        <v>4</v>
      </c>
    </row>
    <row r="116" spans="1:11" ht="15.75" customHeight="1">
      <c r="A116" s="31">
        <v>8</v>
      </c>
      <c r="B116" s="52" t="s">
        <v>453</v>
      </c>
      <c r="C116" s="133" t="s">
        <v>454</v>
      </c>
      <c r="D116" s="134">
        <v>34005</v>
      </c>
      <c r="E116" s="59" t="s">
        <v>455</v>
      </c>
      <c r="F116" s="56">
        <v>0</v>
      </c>
      <c r="G116" s="56">
        <v>1</v>
      </c>
      <c r="H116" s="56">
        <v>0</v>
      </c>
      <c r="I116" s="56">
        <v>0</v>
      </c>
      <c r="J116" s="57">
        <f t="shared" si="11"/>
        <v>2</v>
      </c>
      <c r="K116" s="58">
        <v>4</v>
      </c>
    </row>
    <row r="117" spans="1:11" ht="15.75" customHeight="1">
      <c r="A117" s="31">
        <v>9</v>
      </c>
      <c r="B117" s="52" t="s">
        <v>456</v>
      </c>
      <c r="C117" s="133" t="s">
        <v>457</v>
      </c>
      <c r="D117" s="134">
        <v>34018</v>
      </c>
      <c r="E117" s="55" t="s">
        <v>72</v>
      </c>
      <c r="F117" s="56">
        <v>1</v>
      </c>
      <c r="G117" s="56">
        <v>0</v>
      </c>
      <c r="H117" s="56">
        <v>1</v>
      </c>
      <c r="I117" s="56">
        <v>0</v>
      </c>
      <c r="J117" s="57">
        <f t="shared" si="11"/>
        <v>3</v>
      </c>
      <c r="K117" s="58">
        <v>5</v>
      </c>
    </row>
    <row r="118" spans="1:11" ht="15.75" customHeight="1">
      <c r="A118" s="31">
        <v>10</v>
      </c>
      <c r="B118" s="60" t="s">
        <v>458</v>
      </c>
      <c r="C118" s="133" t="s">
        <v>459</v>
      </c>
      <c r="D118" s="134">
        <v>34080</v>
      </c>
      <c r="E118" s="55" t="s">
        <v>72</v>
      </c>
      <c r="F118" s="56">
        <v>0</v>
      </c>
      <c r="G118" s="56">
        <v>1</v>
      </c>
      <c r="H118" s="56">
        <v>0</v>
      </c>
      <c r="I118" s="56">
        <v>0</v>
      </c>
      <c r="J118" s="57">
        <f t="shared" si="11"/>
        <v>2</v>
      </c>
      <c r="K118" s="58">
        <v>2</v>
      </c>
    </row>
    <row r="119" spans="1:11" ht="15.75" customHeight="1">
      <c r="A119" s="180">
        <v>11</v>
      </c>
      <c r="B119" s="181" t="s">
        <v>460</v>
      </c>
      <c r="C119" s="188" t="s">
        <v>461</v>
      </c>
      <c r="D119" s="183">
        <v>34163</v>
      </c>
      <c r="E119" s="184" t="s">
        <v>86</v>
      </c>
      <c r="F119" s="185">
        <v>1</v>
      </c>
      <c r="G119" s="185">
        <v>0</v>
      </c>
      <c r="H119" s="185">
        <v>0</v>
      </c>
      <c r="I119" s="185">
        <v>0</v>
      </c>
      <c r="J119" s="186">
        <f t="shared" si="11"/>
        <v>2</v>
      </c>
      <c r="K119" s="189">
        <v>3</v>
      </c>
    </row>
    <row r="120" spans="1:11" ht="15.75" customHeight="1">
      <c r="A120" s="31">
        <v>12</v>
      </c>
      <c r="B120" s="52" t="s">
        <v>462</v>
      </c>
      <c r="C120" s="133" t="s">
        <v>463</v>
      </c>
      <c r="D120" s="134">
        <v>34372</v>
      </c>
      <c r="E120" s="55" t="s">
        <v>72</v>
      </c>
      <c r="F120" s="56">
        <v>1</v>
      </c>
      <c r="G120" s="56">
        <v>0</v>
      </c>
      <c r="H120" s="56">
        <v>0</v>
      </c>
      <c r="I120" s="56">
        <v>0</v>
      </c>
      <c r="J120" s="57">
        <f t="shared" si="11"/>
        <v>2</v>
      </c>
      <c r="K120" s="58">
        <v>7</v>
      </c>
    </row>
    <row r="121" spans="1:11" ht="15.75" customHeight="1">
      <c r="A121" s="31">
        <v>13</v>
      </c>
      <c r="B121" s="52" t="s">
        <v>464</v>
      </c>
      <c r="C121" s="133" t="s">
        <v>465</v>
      </c>
      <c r="D121" s="190">
        <v>34736</v>
      </c>
      <c r="E121" s="59" t="s">
        <v>72</v>
      </c>
      <c r="F121" s="56">
        <v>1</v>
      </c>
      <c r="G121" s="56">
        <v>0</v>
      </c>
      <c r="H121" s="56">
        <v>1</v>
      </c>
      <c r="I121" s="56">
        <v>0</v>
      </c>
      <c r="J121" s="57">
        <f t="shared" si="11"/>
        <v>3</v>
      </c>
      <c r="K121" s="58">
        <v>10</v>
      </c>
    </row>
    <row r="122" spans="1:11" ht="15.75" customHeight="1">
      <c r="A122" s="31"/>
      <c r="B122" s="63" t="s">
        <v>392</v>
      </c>
      <c r="C122" s="135"/>
      <c r="D122" s="136"/>
      <c r="E122" s="66">
        <f>+A121</f>
        <v>13</v>
      </c>
      <c r="F122" s="66">
        <f t="shared" ref="F122:K122" si="12">SUM(F109:F121)</f>
        <v>11</v>
      </c>
      <c r="G122" s="66">
        <f t="shared" si="12"/>
        <v>4</v>
      </c>
      <c r="H122" s="66">
        <f t="shared" si="12"/>
        <v>9</v>
      </c>
      <c r="I122" s="66">
        <f t="shared" si="12"/>
        <v>0</v>
      </c>
      <c r="J122" s="66">
        <f t="shared" si="12"/>
        <v>37</v>
      </c>
      <c r="K122" s="67">
        <f t="shared" si="12"/>
        <v>101</v>
      </c>
    </row>
    <row r="123" spans="1:11" ht="15" customHeight="1">
      <c r="A123" s="31"/>
      <c r="B123" s="52"/>
      <c r="C123" s="133"/>
      <c r="D123" s="134"/>
      <c r="E123" s="191"/>
      <c r="F123" s="140"/>
      <c r="G123" s="140"/>
      <c r="H123" s="140"/>
      <c r="I123" s="140"/>
      <c r="J123" s="71"/>
      <c r="K123" s="72"/>
    </row>
    <row r="124" spans="1:11" ht="22.5" customHeight="1">
      <c r="A124" s="160"/>
      <c r="B124" s="89" t="s">
        <v>18</v>
      </c>
      <c r="C124" s="192"/>
      <c r="D124" s="144"/>
      <c r="E124" s="145"/>
      <c r="F124" s="193"/>
      <c r="G124" s="193"/>
      <c r="H124" s="193"/>
      <c r="I124" s="193"/>
      <c r="J124" s="194"/>
      <c r="K124" s="195"/>
    </row>
    <row r="125" spans="1:11" ht="15" customHeight="1">
      <c r="A125" s="31"/>
      <c r="B125" s="52"/>
      <c r="C125" s="133"/>
      <c r="D125" s="196"/>
      <c r="E125" s="191"/>
      <c r="F125" s="140"/>
      <c r="G125" s="140"/>
      <c r="H125" s="140"/>
      <c r="I125" s="140"/>
      <c r="J125" s="71"/>
      <c r="K125" s="72"/>
    </row>
    <row r="126" spans="1:11" ht="15.75" customHeight="1">
      <c r="A126" s="31">
        <v>1</v>
      </c>
      <c r="B126" s="52" t="s">
        <v>112</v>
      </c>
      <c r="C126" s="133" t="s">
        <v>466</v>
      </c>
      <c r="D126" s="54">
        <v>35684</v>
      </c>
      <c r="E126" s="59" t="s">
        <v>360</v>
      </c>
      <c r="F126" s="56">
        <v>1</v>
      </c>
      <c r="G126" s="56">
        <v>1</v>
      </c>
      <c r="H126" s="56">
        <v>0</v>
      </c>
      <c r="I126" s="56">
        <v>0</v>
      </c>
      <c r="J126" s="57">
        <f t="shared" ref="J126:J138" si="13">SUM(F126:I126)+1</f>
        <v>3</v>
      </c>
      <c r="K126" s="58">
        <v>21</v>
      </c>
    </row>
    <row r="127" spans="1:11" ht="15.75" customHeight="1">
      <c r="A127" s="180">
        <v>2</v>
      </c>
      <c r="B127" s="197" t="s">
        <v>467</v>
      </c>
      <c r="C127" s="188" t="s">
        <v>468</v>
      </c>
      <c r="D127" s="198">
        <v>35845</v>
      </c>
      <c r="E127" s="184" t="s">
        <v>72</v>
      </c>
      <c r="F127" s="185">
        <v>2</v>
      </c>
      <c r="G127" s="185">
        <v>0</v>
      </c>
      <c r="H127" s="185">
        <v>0</v>
      </c>
      <c r="I127" s="185">
        <v>0</v>
      </c>
      <c r="J127" s="186">
        <f t="shared" si="13"/>
        <v>3</v>
      </c>
      <c r="K127" s="187">
        <v>37</v>
      </c>
    </row>
    <row r="128" spans="1:11" ht="15.75" customHeight="1">
      <c r="A128" s="31">
        <v>3</v>
      </c>
      <c r="B128" s="52" t="s">
        <v>469</v>
      </c>
      <c r="C128" s="133" t="s">
        <v>470</v>
      </c>
      <c r="D128" s="54">
        <v>36013</v>
      </c>
      <c r="E128" s="55" t="s">
        <v>72</v>
      </c>
      <c r="F128" s="56">
        <v>2</v>
      </c>
      <c r="G128" s="56">
        <v>0</v>
      </c>
      <c r="H128" s="56">
        <v>0</v>
      </c>
      <c r="I128" s="56">
        <v>0</v>
      </c>
      <c r="J128" s="57">
        <f t="shared" si="13"/>
        <v>3</v>
      </c>
      <c r="K128" s="58">
        <v>35</v>
      </c>
    </row>
    <row r="129" spans="1:11" ht="15.75" customHeight="1">
      <c r="A129" s="31">
        <v>4</v>
      </c>
      <c r="B129" s="52" t="s">
        <v>471</v>
      </c>
      <c r="C129" s="133" t="s">
        <v>472</v>
      </c>
      <c r="D129" s="54">
        <v>36041</v>
      </c>
      <c r="E129" s="55" t="s">
        <v>86</v>
      </c>
      <c r="F129" s="56">
        <v>1</v>
      </c>
      <c r="G129" s="56">
        <v>0</v>
      </c>
      <c r="H129" s="56">
        <v>0</v>
      </c>
      <c r="I129" s="56">
        <v>1</v>
      </c>
      <c r="J129" s="57">
        <f t="shared" si="13"/>
        <v>3</v>
      </c>
      <c r="K129" s="58">
        <v>8</v>
      </c>
    </row>
    <row r="130" spans="1:11" ht="15.75" customHeight="1">
      <c r="A130" s="31">
        <v>5</v>
      </c>
      <c r="B130" s="52" t="s">
        <v>473</v>
      </c>
      <c r="C130" s="133" t="s">
        <v>474</v>
      </c>
      <c r="D130" s="54">
        <v>36048</v>
      </c>
      <c r="E130" s="55" t="s">
        <v>72</v>
      </c>
      <c r="F130" s="56">
        <v>1</v>
      </c>
      <c r="G130" s="56">
        <v>4</v>
      </c>
      <c r="H130" s="56">
        <v>2</v>
      </c>
      <c r="I130" s="56">
        <v>0</v>
      </c>
      <c r="J130" s="57">
        <f t="shared" si="13"/>
        <v>8</v>
      </c>
      <c r="K130" s="58">
        <v>48</v>
      </c>
    </row>
    <row r="131" spans="1:11" ht="15.75" customHeight="1">
      <c r="A131" s="31">
        <v>6</v>
      </c>
      <c r="B131" s="52" t="s">
        <v>475</v>
      </c>
      <c r="C131" s="133" t="s">
        <v>476</v>
      </c>
      <c r="D131" s="54">
        <v>36069</v>
      </c>
      <c r="E131" s="55" t="s">
        <v>72</v>
      </c>
      <c r="F131" s="56">
        <v>2</v>
      </c>
      <c r="G131" s="56">
        <v>0</v>
      </c>
      <c r="H131" s="56">
        <v>0</v>
      </c>
      <c r="I131" s="56">
        <v>0</v>
      </c>
      <c r="J131" s="57">
        <f t="shared" si="13"/>
        <v>3</v>
      </c>
      <c r="K131" s="58">
        <v>37</v>
      </c>
    </row>
    <row r="132" spans="1:11" ht="15.75" customHeight="1">
      <c r="A132" s="31">
        <v>7</v>
      </c>
      <c r="B132" s="60" t="s">
        <v>477</v>
      </c>
      <c r="C132" s="133" t="s">
        <v>478</v>
      </c>
      <c r="D132" s="93">
        <v>36293</v>
      </c>
      <c r="E132" s="55" t="s">
        <v>72</v>
      </c>
      <c r="F132" s="56">
        <v>2</v>
      </c>
      <c r="G132" s="56">
        <v>0</v>
      </c>
      <c r="H132" s="56">
        <v>0</v>
      </c>
      <c r="I132" s="56">
        <v>0</v>
      </c>
      <c r="J132" s="57">
        <f t="shared" si="13"/>
        <v>3</v>
      </c>
      <c r="K132" s="58">
        <v>27</v>
      </c>
    </row>
    <row r="133" spans="1:11" ht="15.75" customHeight="1">
      <c r="A133" s="31">
        <v>8</v>
      </c>
      <c r="B133" s="60" t="s">
        <v>118</v>
      </c>
      <c r="C133" s="133" t="s">
        <v>479</v>
      </c>
      <c r="D133" s="250">
        <v>36314</v>
      </c>
      <c r="E133" s="55" t="s">
        <v>86</v>
      </c>
      <c r="F133" s="56">
        <v>1</v>
      </c>
      <c r="G133" s="56">
        <v>12</v>
      </c>
      <c r="H133" s="56">
        <v>0</v>
      </c>
      <c r="I133" s="56">
        <v>0</v>
      </c>
      <c r="J133" s="57">
        <f t="shared" si="13"/>
        <v>14</v>
      </c>
      <c r="K133" s="58">
        <v>107</v>
      </c>
    </row>
    <row r="134" spans="1:11" ht="15.75" customHeight="1">
      <c r="A134" s="31">
        <v>9</v>
      </c>
      <c r="B134" s="251" t="s">
        <v>480</v>
      </c>
      <c r="C134" s="133" t="s">
        <v>481</v>
      </c>
      <c r="D134" s="250">
        <v>36363</v>
      </c>
      <c r="E134" s="55" t="s">
        <v>72</v>
      </c>
      <c r="F134" s="56">
        <v>1</v>
      </c>
      <c r="G134" s="56">
        <v>0</v>
      </c>
      <c r="H134" s="56">
        <v>0</v>
      </c>
      <c r="I134" s="56">
        <v>1</v>
      </c>
      <c r="J134" s="57">
        <f t="shared" si="13"/>
        <v>3</v>
      </c>
      <c r="K134" s="58">
        <v>5</v>
      </c>
    </row>
    <row r="135" spans="1:11" ht="15.75" customHeight="1">
      <c r="A135" s="31">
        <v>10</v>
      </c>
      <c r="B135" s="251" t="s">
        <v>482</v>
      </c>
      <c r="C135" s="133" t="s">
        <v>483</v>
      </c>
      <c r="D135" s="250">
        <v>36377</v>
      </c>
      <c r="E135" s="55" t="s">
        <v>124</v>
      </c>
      <c r="F135" s="56">
        <v>1</v>
      </c>
      <c r="G135" s="56">
        <v>0</v>
      </c>
      <c r="H135" s="56">
        <v>0</v>
      </c>
      <c r="I135" s="56">
        <v>0</v>
      </c>
      <c r="J135" s="57">
        <f t="shared" si="13"/>
        <v>2</v>
      </c>
      <c r="K135" s="58">
        <v>8</v>
      </c>
    </row>
    <row r="136" spans="1:11" ht="15.75" customHeight="1">
      <c r="A136" s="31">
        <v>11</v>
      </c>
      <c r="B136" s="251" t="s">
        <v>120</v>
      </c>
      <c r="C136" s="133" t="s">
        <v>484</v>
      </c>
      <c r="D136" s="250">
        <v>36384</v>
      </c>
      <c r="E136" s="55" t="s">
        <v>72</v>
      </c>
      <c r="F136" s="56">
        <v>0</v>
      </c>
      <c r="G136" s="56">
        <v>0</v>
      </c>
      <c r="H136" s="56">
        <v>0</v>
      </c>
      <c r="I136" s="56">
        <v>0</v>
      </c>
      <c r="J136" s="57">
        <f t="shared" si="13"/>
        <v>1</v>
      </c>
      <c r="K136" s="58">
        <v>13</v>
      </c>
    </row>
    <row r="137" spans="1:11" ht="15.75" customHeight="1">
      <c r="A137" s="31">
        <v>12</v>
      </c>
      <c r="B137" s="251" t="s">
        <v>122</v>
      </c>
      <c r="C137" s="133" t="s">
        <v>123</v>
      </c>
      <c r="D137" s="250">
        <v>36398</v>
      </c>
      <c r="E137" s="55" t="s">
        <v>124</v>
      </c>
      <c r="F137" s="56">
        <v>1</v>
      </c>
      <c r="G137" s="56">
        <v>0</v>
      </c>
      <c r="H137" s="56">
        <v>2</v>
      </c>
      <c r="I137" s="56">
        <v>0</v>
      </c>
      <c r="J137" s="57">
        <f t="shared" si="13"/>
        <v>4</v>
      </c>
      <c r="K137" s="58">
        <v>11</v>
      </c>
    </row>
    <row r="138" spans="1:11" ht="15.75" customHeight="1">
      <c r="A138" s="31">
        <v>13</v>
      </c>
      <c r="B138" s="251" t="s">
        <v>125</v>
      </c>
      <c r="C138" s="133" t="s">
        <v>485</v>
      </c>
      <c r="D138" s="250">
        <v>36419</v>
      </c>
      <c r="E138" s="55" t="s">
        <v>86</v>
      </c>
      <c r="F138" s="56">
        <v>1</v>
      </c>
      <c r="G138" s="56">
        <v>1</v>
      </c>
      <c r="H138" s="56">
        <v>0</v>
      </c>
      <c r="I138" s="56">
        <v>0</v>
      </c>
      <c r="J138" s="57">
        <f t="shared" si="13"/>
        <v>3</v>
      </c>
      <c r="K138" s="58">
        <v>29</v>
      </c>
    </row>
    <row r="139" spans="1:11" ht="15.75" customHeight="1">
      <c r="A139" s="180"/>
      <c r="B139" s="199" t="s">
        <v>392</v>
      </c>
      <c r="C139" s="200"/>
      <c r="D139" s="201"/>
      <c r="E139" s="202">
        <f>+A138</f>
        <v>13</v>
      </c>
      <c r="F139" s="202">
        <f t="shared" ref="F139:K139" si="14">SUM(F126:F138)</f>
        <v>16</v>
      </c>
      <c r="G139" s="202">
        <f t="shared" si="14"/>
        <v>18</v>
      </c>
      <c r="H139" s="202">
        <f t="shared" si="14"/>
        <v>4</v>
      </c>
      <c r="I139" s="202">
        <f t="shared" si="14"/>
        <v>2</v>
      </c>
      <c r="J139" s="202">
        <f t="shared" si="14"/>
        <v>53</v>
      </c>
      <c r="K139" s="203">
        <f t="shared" si="14"/>
        <v>386</v>
      </c>
    </row>
    <row r="140" spans="1:11" ht="15" customHeight="1">
      <c r="A140" s="31"/>
      <c r="B140" s="52"/>
      <c r="C140" s="204"/>
      <c r="D140" s="205"/>
      <c r="E140" s="205"/>
      <c r="F140" s="206"/>
      <c r="G140" s="206"/>
      <c r="H140" s="206"/>
      <c r="I140" s="206"/>
      <c r="J140" s="207"/>
      <c r="K140" s="208"/>
    </row>
    <row r="141" spans="1:11" ht="22.5" customHeight="1">
      <c r="A141" s="160"/>
      <c r="B141" s="89" t="s">
        <v>486</v>
      </c>
      <c r="C141" s="209"/>
      <c r="D141" s="210"/>
      <c r="E141" s="211">
        <f t="shared" ref="E141:K141" si="15">SUM(E36+E43+E51+E57+E72+E89+E95+E105+E122+E139)</f>
        <v>78</v>
      </c>
      <c r="F141" s="211">
        <f t="shared" si="15"/>
        <v>153</v>
      </c>
      <c r="G141" s="211">
        <f t="shared" si="15"/>
        <v>668</v>
      </c>
      <c r="H141" s="211">
        <f t="shared" si="15"/>
        <v>450</v>
      </c>
      <c r="I141" s="211">
        <f t="shared" si="15"/>
        <v>218</v>
      </c>
      <c r="J141" s="211">
        <f t="shared" si="15"/>
        <v>1567</v>
      </c>
      <c r="K141" s="211">
        <f t="shared" si="15"/>
        <v>18114</v>
      </c>
    </row>
    <row r="142" spans="1:11" ht="15" customHeight="1" thickBot="1">
      <c r="A142" s="104"/>
      <c r="B142" s="212"/>
      <c r="C142" s="212"/>
      <c r="D142" s="213"/>
      <c r="E142" s="213"/>
      <c r="F142" s="214"/>
      <c r="G142" s="214"/>
      <c r="H142" s="214"/>
      <c r="I142" s="214"/>
      <c r="J142" s="215"/>
      <c r="K142" s="216"/>
    </row>
    <row r="143" spans="1:11" ht="24.95" customHeight="1">
      <c r="A143" s="217" t="s">
        <v>487</v>
      </c>
      <c r="D143" s="218"/>
      <c r="E143" s="218"/>
      <c r="F143" s="219"/>
      <c r="G143" s="220"/>
      <c r="H143" s="220"/>
      <c r="I143" s="220"/>
      <c r="J143" s="221"/>
      <c r="K143" s="221"/>
    </row>
    <row r="144" spans="1:11" ht="24.95" customHeight="1">
      <c r="A144" s="217" t="s">
        <v>488</v>
      </c>
      <c r="D144" s="218"/>
      <c r="E144" s="218"/>
      <c r="F144" s="219"/>
      <c r="G144" s="220"/>
      <c r="H144" s="220"/>
      <c r="I144" s="220"/>
      <c r="J144" s="221"/>
      <c r="K144" s="221"/>
    </row>
  </sheetData>
  <phoneticPr fontId="0" type="noConversion"/>
  <printOptions horizontalCentered="1" verticalCentered="1"/>
  <pageMargins left="0.59055118110236227" right="0.39370078740157483" top="0.6692913385826772" bottom="0.6692913385826772" header="0" footer="0"/>
  <pageSetup scale="52" fitToHeight="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E5E556BAD7A4D4189F13C9E779508B0" ma:contentTypeVersion="1" ma:contentTypeDescription="Crear nuevo documento." ma:contentTypeScope="" ma:versionID="6a0e9548bda929be6e33b334684c0fe1">
  <xsd:schema xmlns:xsd="http://www.w3.org/2001/XMLSchema" xmlns:xs="http://www.w3.org/2001/XMLSchema" xmlns:p="http://schemas.microsoft.com/office/2006/metadata/properties" xmlns:ns2="ac9b53ce-4de8-4e58-b6b7-86a61f8c01e3" targetNamespace="http://schemas.microsoft.com/office/2006/metadata/properties" ma:root="true" ma:fieldsID="6f9be1bfb804fc0acaf9d3212bf7787a" ns2:_="">
    <xsd:import namespace="ac9b53ce-4de8-4e58-b6b7-86a61f8c01e3"/>
    <xsd:element name="properties">
      <xsd:complexType>
        <xsd:sequence>
          <xsd:element name="documentManagement">
            <xsd:complexType>
              <xsd:all>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b53ce-4de8-4e58-b6b7-86a61f8c01e3" elementFormDefault="qualified">
    <xsd:import namespace="http://schemas.microsoft.com/office/2006/documentManagement/types"/>
    <xsd:import namespace="http://schemas.microsoft.com/office/infopath/2007/PartnerControls"/>
    <xsd:element name="A_x00f1_o" ma:index="8"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_x00f1_o xmlns="ac9b53ce-4de8-4e58-b6b7-86a61f8c01e3">2020</A_x00f1_o>
  </documentManagement>
</p:properties>
</file>

<file path=customXml/itemProps1.xml><?xml version="1.0" encoding="utf-8"?>
<ds:datastoreItem xmlns:ds="http://schemas.openxmlformats.org/officeDocument/2006/customXml" ds:itemID="{984FEFBF-8553-4A71-B8EE-C30871B2E339}"/>
</file>

<file path=customXml/itemProps2.xml><?xml version="1.0" encoding="utf-8"?>
<ds:datastoreItem xmlns:ds="http://schemas.openxmlformats.org/officeDocument/2006/customXml" ds:itemID="{D4175C57-D68D-4CA9-AE69-A1BBD4D51EDA}"/>
</file>

<file path=customXml/itemProps3.xml><?xml version="1.0" encoding="utf-8"?>
<ds:datastoreItem xmlns:ds="http://schemas.openxmlformats.org/officeDocument/2006/customXml" ds:itemID="{434F52C8-8D7A-4BCF-B40B-2F7F9B402D54}"/>
</file>

<file path=docProps/app.xml><?xml version="1.0" encoding="utf-8"?>
<Properties xmlns="http://schemas.openxmlformats.org/officeDocument/2006/extended-properties" xmlns:vt="http://schemas.openxmlformats.org/officeDocument/2006/docPropsVTypes">
  <Application>Microsoft Excel Web App</Application>
  <Manager/>
  <Company>Comisión Nacional de Bancos</Company>
  <HyperlinkBase/>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Año 2020</dc:title>
  <dc:subject/>
  <dc:creator>Unidad de Informatica</dc:creator>
  <cp:keywords/>
  <dc:description/>
  <cp:lastModifiedBy>Denisse Carrasco</cp:lastModifiedBy>
  <dcterms:created xsi:type="dcterms:W3CDTF">2000-04-18T18:21:22Z</dcterms:created>
  <dcterms:modified xsi:type="dcterms:W3CDTF">2021-09-16T20:23:56Z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0x010100DE5E556BAD7A4D4189F13C9E779508B0</vt:lpwstr>
  </property>
</Properties>
</file>